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tabRatio="613"/>
  </bookViews>
  <sheets>
    <sheet name="ПО " sheetId="1" r:id="rId1"/>
    <sheet name="стандарты раскрытия(ПП РФ №24)" sheetId="13" r:id="rId2"/>
    <sheet name="январь" sheetId="2" r:id="rId3"/>
    <sheet name="февраль" sheetId="3" r:id="rId4"/>
    <sheet name="март" sheetId="4" r:id="rId5"/>
    <sheet name="апрель" sheetId="5" r:id="rId6"/>
    <sheet name="май" sheetId="6" r:id="rId7"/>
    <sheet name="июнь" sheetId="12" r:id="rId8"/>
    <sheet name="июль" sheetId="14" r:id="rId9"/>
    <sheet name="август" sheetId="15" r:id="rId10"/>
    <sheet name="сентябрь" sheetId="16" r:id="rId11"/>
    <sheet name="октябрь" sheetId="17" r:id="rId12"/>
    <sheet name="ноябрь" sheetId="18" r:id="rId13"/>
    <sheet name="декабрь" sheetId="20" r:id="rId14"/>
  </sheets>
  <calcPr calcId="144525"/>
</workbook>
</file>

<file path=xl/calcChain.xml><?xml version="1.0" encoding="utf-8"?>
<calcChain xmlns="http://schemas.openxmlformats.org/spreadsheetml/2006/main">
  <c r="P6" i="1" l="1"/>
  <c r="O15" i="13" l="1"/>
  <c r="K12" i="20"/>
  <c r="K11" i="20"/>
  <c r="K10" i="20"/>
  <c r="K8" i="20" l="1"/>
  <c r="K12" i="18"/>
  <c r="K11" i="18"/>
  <c r="K10" i="18"/>
  <c r="K8" i="18" s="1"/>
  <c r="N15" i="13"/>
  <c r="M15" i="13" l="1"/>
  <c r="K12" i="17" l="1"/>
  <c r="K11" i="17"/>
  <c r="K10" i="17"/>
  <c r="K8" i="17" l="1"/>
  <c r="K12" i="16"/>
  <c r="K11" i="16"/>
  <c r="K10" i="16"/>
  <c r="K8" i="16" l="1"/>
  <c r="K12" i="15"/>
  <c r="K11" i="15"/>
  <c r="K10" i="15"/>
  <c r="K8" i="15" l="1"/>
  <c r="K12" i="14"/>
  <c r="K11" i="14"/>
  <c r="K10" i="14"/>
  <c r="K8" i="14" l="1"/>
  <c r="K12" i="12"/>
  <c r="K11" i="12"/>
  <c r="K10" i="12"/>
  <c r="I19" i="13"/>
  <c r="K8" i="12" l="1"/>
  <c r="K8" i="6"/>
  <c r="K12" i="6"/>
  <c r="K11" i="6"/>
  <c r="K10" i="6"/>
  <c r="K8" i="5" l="1"/>
  <c r="K11" i="5"/>
  <c r="K12" i="5"/>
  <c r="O45" i="4" l="1"/>
  <c r="K10" i="5"/>
  <c r="K12" i="4" l="1"/>
  <c r="K11" i="4"/>
  <c r="K10" i="4"/>
  <c r="K8" i="4"/>
  <c r="K8" i="2" l="1"/>
  <c r="K8" i="3"/>
  <c r="K10" i="3"/>
  <c r="K12" i="2" l="1"/>
  <c r="K11" i="2"/>
  <c r="K12" i="3" l="1"/>
  <c r="K11" i="3"/>
  <c r="P7" i="1" l="1"/>
</calcChain>
</file>

<file path=xl/sharedStrings.xml><?xml version="1.0" encoding="utf-8"?>
<sst xmlns="http://schemas.openxmlformats.org/spreadsheetml/2006/main" count="399" uniqueCount="72">
  <si>
    <t>Полезный отпуск электрической энергии потребителям МУП "Борисоглебская энергосбытовая организация".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</si>
  <si>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</si>
  <si>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</si>
  <si>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</si>
  <si>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</si>
  <si>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</si>
  <si>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</si>
  <si>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</si>
  <si>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</si>
  <si>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</si>
  <si>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</si>
  <si>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</si>
  <si>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</si>
  <si>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</si>
  <si>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</si>
  <si>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Полезный отпуск электрической энергии</t>
  </si>
  <si>
    <t>в том числе население</t>
  </si>
  <si>
    <t>ФАКТИЧЕСКИЙ ПОЛЕЗНЫЙ ОТПУСК ЭЛЕКТРИЧЕСКОЙ ЭНЕРГИИ (МОЩНОСТИ) ПО СЕТЯМ МУП "БОРИСОГЛЕБСКАЯ ГОРЭЛЕКТРОСЕТЬ"</t>
  </si>
  <si>
    <t>Электроэнергия,Всего</t>
  </si>
  <si>
    <t>ВН (кВт.ч)</t>
  </si>
  <si>
    <t>СН-1 (кВт.ч)</t>
  </si>
  <si>
    <t>СН-2 (кВт.ч)</t>
  </si>
  <si>
    <t>НН (кВТ.Ч)</t>
  </si>
  <si>
    <t>Прочие потребители</t>
  </si>
  <si>
    <t>Бюджетные потребители</t>
  </si>
  <si>
    <t>Сельскохозяйственные потребители</t>
  </si>
  <si>
    <t>Население городское и приравненные к нему потребители</t>
  </si>
  <si>
    <t>Население сельское и приравненные к нему потребители</t>
  </si>
  <si>
    <t>двухставочные потребители</t>
  </si>
  <si>
    <t>мощность (кВт)</t>
  </si>
  <si>
    <t>втом числе:                                                        одноставочные</t>
  </si>
  <si>
    <t>за январь 2012 года</t>
  </si>
  <si>
    <t>за февраль 2012года</t>
  </si>
  <si>
    <t>Факт 2012год( кВт*ч)</t>
  </si>
  <si>
    <t>кВт*ч</t>
  </si>
  <si>
    <t>Компенсация потерь</t>
  </si>
  <si>
    <t>за март 2012года</t>
  </si>
  <si>
    <t>за апрель 2012года</t>
  </si>
  <si>
    <t>Единица измерения</t>
  </si>
  <si>
    <t>Суммарный объем мощности, потребленной потребителями, выбравшими для расчетов :</t>
  </si>
  <si>
    <t>вторую ценовую категорию</t>
  </si>
  <si>
    <t>кВт</t>
  </si>
  <si>
    <t>третью ценовую категорию</t>
  </si>
  <si>
    <t>четвертую ценовую категорию</t>
  </si>
  <si>
    <t>пятую ценовую категорию</t>
  </si>
  <si>
    <t>шестую ценовую категорию</t>
  </si>
  <si>
    <t>по второй ценовой категории</t>
  </si>
  <si>
    <t>кВтч</t>
  </si>
  <si>
    <t>по третьей ценовой категории</t>
  </si>
  <si>
    <t>по четвертой ценой категории</t>
  </si>
  <si>
    <t>по пятой ценовой категории</t>
  </si>
  <si>
    <t>по шестой ценовой категории</t>
  </si>
  <si>
    <t>Фактический объем потребления электрической энергии потребителями, осуществляющих расчеты по второй ценовой категории :</t>
  </si>
  <si>
    <t>дневная зона</t>
  </si>
  <si>
    <t>ночная зона</t>
  </si>
  <si>
    <t>Объем электрической энергии для целей компенсации потерь в электрических сетях</t>
  </si>
  <si>
    <t>Объем мощности, учтенной в стоимости покупки электрической энергии для целей компенсации потерь в электрических сетях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</si>
  <si>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по первой ценовой категории</t>
  </si>
  <si>
    <t>не публикуется КО</t>
  </si>
  <si>
    <t>руб./МВтч (без НДС)</t>
  </si>
  <si>
    <t>втом числе:                                                         потребители юридические лица</t>
  </si>
  <si>
    <t>Суммарный объем электрической энергии, потреблённой потребителями, производящими расчет :</t>
  </si>
  <si>
    <t xml:space="preserve"> Стандарты раскрытия информации субъектами оптового и розничных рынков электрической энергии</t>
  </si>
  <si>
    <t>( Постановление Правительства РФ №24 от 21.01.2004г ( ред. от 29.12.2011г)</t>
  </si>
  <si>
    <t>за май 2012года</t>
  </si>
  <si>
    <t>за июнь 2012года</t>
  </si>
  <si>
    <t>за июль 2012года</t>
  </si>
  <si>
    <t>за август 2012года</t>
  </si>
  <si>
    <t>за сентябрь 2012года</t>
  </si>
  <si>
    <t>за октябрь 2012года</t>
  </si>
  <si>
    <t>за ноябрь 2012года</t>
  </si>
  <si>
    <t>за декабрь 2012года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</si>
</sst>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Arial"/>
    </font>
    <font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5" applyNumberFormat="0" applyAlignment="0" applyProtection="0"/>
    <xf numFmtId="0" fontId="16" fillId="20" borderId="6" applyNumberFormat="0" applyAlignment="0" applyProtection="0"/>
    <xf numFmtId="0" fontId="17" fillId="20" borderId="5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21" borderId="11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23" borderId="12" applyNumberFormat="0" applyFon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0" fillId="0" borderId="1" xfId="1" applyFont="1" applyBorder="1" applyAlignment="1">
      <alignment wrapText="1"/>
    </xf>
    <xf numFmtId="0" fontId="31" fillId="0" borderId="1" xfId="1" applyFont="1" applyBorder="1" applyAlignment="1">
      <alignment horizontal="center" wrapText="1"/>
    </xf>
    <xf numFmtId="0" fontId="30" fillId="0" borderId="2" xfId="1" applyFont="1" applyBorder="1" applyAlignment="1">
      <alignment wrapText="1"/>
    </xf>
    <xf numFmtId="0" fontId="12" fillId="0" borderId="1" xfId="1" applyBorder="1" applyAlignment="1">
      <alignment wrapText="1"/>
    </xf>
    <xf numFmtId="0" fontId="31" fillId="0" borderId="1" xfId="1" applyFont="1" applyBorder="1" applyAlignment="1">
      <alignment horizontal="center" vertical="center" wrapText="1"/>
    </xf>
    <xf numFmtId="3" fontId="12" fillId="0" borderId="1" xfId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32" fillId="0" borderId="1" xfId="1" applyNumberFormat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3" fontId="33" fillId="0" borderId="1" xfId="1" applyNumberFormat="1" applyFont="1" applyBorder="1" applyAlignment="1">
      <alignment horizontal="center" wrapText="1"/>
    </xf>
    <xf numFmtId="3" fontId="33" fillId="0" borderId="1" xfId="1" applyNumberFormat="1" applyFont="1" applyFill="1" applyBorder="1" applyAlignment="1">
      <alignment horizontal="center" wrapText="1"/>
    </xf>
    <xf numFmtId="0" fontId="34" fillId="0" borderId="1" xfId="1" applyFont="1" applyBorder="1" applyAlignment="1">
      <alignment horizontal="center" vertical="center" wrapText="1"/>
    </xf>
    <xf numFmtId="0" fontId="34" fillId="0" borderId="15" xfId="1" applyFont="1" applyBorder="1" applyAlignment="1">
      <alignment horizontal="center" vertical="center" wrapText="1"/>
    </xf>
    <xf numFmtId="0" fontId="34" fillId="0" borderId="14" xfId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3" fontId="32" fillId="0" borderId="4" xfId="1" applyNumberFormat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3" fontId="32" fillId="0" borderId="15" xfId="1" applyNumberFormat="1" applyFont="1" applyBorder="1" applyAlignment="1">
      <alignment horizontal="center" vertical="center" wrapText="1"/>
    </xf>
    <xf numFmtId="3" fontId="32" fillId="0" borderId="14" xfId="1" applyNumberFormat="1" applyFont="1" applyBorder="1" applyAlignment="1">
      <alignment horizontal="center" vertical="center" wrapText="1"/>
    </xf>
    <xf numFmtId="0" fontId="0" fillId="0" borderId="1" xfId="0" applyBorder="1"/>
    <xf numFmtId="3" fontId="32" fillId="0" borderId="1" xfId="1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/>
    <xf numFmtId="0" fontId="0" fillId="0" borderId="1" xfId="0" applyBorder="1" applyAlignme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6" fillId="0" borderId="0" xfId="0" applyFont="1" applyAlignment="1">
      <alignment horizontal="center"/>
    </xf>
    <xf numFmtId="0" fontId="0" fillId="0" borderId="0" xfId="0" applyAlignment="1"/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/>
    <xf numFmtId="0" fontId="9" fillId="0" borderId="1" xfId="0" applyFont="1" applyBorder="1" applyAlignment="1"/>
    <xf numFmtId="0" fontId="1" fillId="0" borderId="1" xfId="0" applyFont="1" applyFill="1" applyBorder="1" applyAlignment="1"/>
    <xf numFmtId="0" fontId="1" fillId="0" borderId="1" xfId="0" applyFont="1" applyBorder="1" applyAlignment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0" fillId="0" borderId="0" xfId="0" applyAlignment="1">
      <alignment horizont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9" fillId="0" borderId="1" xfId="0" applyFont="1" applyFill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9" fillId="0" borderId="2" xfId="0" applyFont="1" applyFill="1" applyBorder="1" applyAlignment="1"/>
    <xf numFmtId="0" fontId="9" fillId="0" borderId="3" xfId="0" applyFont="1" applyFill="1" applyBorder="1" applyAlignment="1"/>
    <xf numFmtId="0" fontId="9" fillId="0" borderId="4" xfId="0" applyFont="1" applyFill="1" applyBorder="1" applyAlignment="1"/>
    <xf numFmtId="0" fontId="6" fillId="0" borderId="4" xfId="0" applyFont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8" fillId="0" borderId="4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1" fillId="0" borderId="2" xfId="0" applyFont="1" applyFill="1" applyBorder="1" applyAlignment="1"/>
    <xf numFmtId="0" fontId="11" fillId="0" borderId="3" xfId="0" applyFont="1" applyFill="1" applyBorder="1" applyAlignment="1"/>
    <xf numFmtId="0" fontId="11" fillId="0" borderId="4" xfId="0" applyFont="1" applyFill="1" applyBorder="1" applyAlignment="1"/>
    <xf numFmtId="0" fontId="11" fillId="0" borderId="2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"/>
  <sheetViews>
    <sheetView tabSelected="1" workbookViewId="0">
      <selection activeCell="P7" sqref="P7"/>
    </sheetView>
  </sheetViews>
  <sheetFormatPr defaultRowHeight="15" x14ac:dyDescent="0.25"/>
  <cols>
    <col min="4" max="4" width="11" customWidth="1"/>
    <col min="15" max="15" width="10.28515625" customWidth="1"/>
    <col min="16" max="16" width="12.140625" customWidth="1"/>
  </cols>
  <sheetData>
    <row r="2" spans="1:16" ht="15.75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4" spans="1:16" ht="15.75" x14ac:dyDescent="0.25">
      <c r="A4" s="29" t="s">
        <v>33</v>
      </c>
      <c r="B4" s="29"/>
      <c r="C4" s="29"/>
      <c r="D4" s="29"/>
    </row>
    <row r="5" spans="1:16" x14ac:dyDescent="0.25">
      <c r="A5" s="30" t="s">
        <v>1</v>
      </c>
      <c r="B5" s="30"/>
      <c r="C5" s="30"/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2" t="s">
        <v>14</v>
      </c>
    </row>
    <row r="6" spans="1:16" ht="40.5" customHeight="1" x14ac:dyDescent="0.25">
      <c r="A6" s="31" t="s">
        <v>15</v>
      </c>
      <c r="B6" s="32"/>
      <c r="C6" s="33"/>
      <c r="D6" s="3">
        <v>11635824</v>
      </c>
      <c r="E6" s="3">
        <v>11926113</v>
      </c>
      <c r="F6" s="3">
        <v>11216088</v>
      </c>
      <c r="G6" s="3">
        <v>9431738</v>
      </c>
      <c r="H6" s="3">
        <v>8922726</v>
      </c>
      <c r="I6" s="3">
        <v>8689509</v>
      </c>
      <c r="J6" s="3">
        <v>8829768</v>
      </c>
      <c r="K6" s="3">
        <v>9108878</v>
      </c>
      <c r="L6" s="3">
        <v>8971067</v>
      </c>
      <c r="M6" s="3">
        <v>10357157</v>
      </c>
      <c r="N6" s="3">
        <v>11074866</v>
      </c>
      <c r="O6" s="3">
        <v>12635486</v>
      </c>
      <c r="P6" s="3">
        <f>SUM(D6:O6)</f>
        <v>122799220</v>
      </c>
    </row>
    <row r="7" spans="1:16" ht="44.25" customHeight="1" x14ac:dyDescent="0.25">
      <c r="A7" s="30" t="s">
        <v>16</v>
      </c>
      <c r="B7" s="30"/>
      <c r="C7" s="30"/>
      <c r="D7" s="3">
        <v>4477093</v>
      </c>
      <c r="E7" s="3">
        <v>4664684</v>
      </c>
      <c r="F7" s="3">
        <v>4330188</v>
      </c>
      <c r="G7" s="3">
        <v>3869327</v>
      </c>
      <c r="H7" s="3">
        <v>3702130</v>
      </c>
      <c r="I7" s="3">
        <v>3671017</v>
      </c>
      <c r="J7" s="3">
        <v>3637165</v>
      </c>
      <c r="K7" s="3">
        <v>3775040</v>
      </c>
      <c r="L7" s="3">
        <v>3847127</v>
      </c>
      <c r="M7" s="3">
        <v>3979416</v>
      </c>
      <c r="N7" s="3">
        <v>4338185</v>
      </c>
      <c r="O7" s="3">
        <v>5376608</v>
      </c>
      <c r="P7" s="3">
        <f>SUM(D7:O7)</f>
        <v>49667980</v>
      </c>
    </row>
  </sheetData>
  <mergeCells count="5">
    <mergeCell ref="A2:L2"/>
    <mergeCell ref="A4:D4"/>
    <mergeCell ref="A5:C5"/>
    <mergeCell ref="A6:C6"/>
    <mergeCell ref="A7:C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K36" sqref="K36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6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51" t="s">
        <v>17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6" spans="1:13" x14ac:dyDescent="0.25">
      <c r="F6" s="35" t="s">
        <v>67</v>
      </c>
      <c r="G6" s="35"/>
      <c r="H6" s="35"/>
      <c r="I6" s="35"/>
    </row>
    <row r="7" spans="1:13" x14ac:dyDescent="0.25">
      <c r="M7" t="s">
        <v>34</v>
      </c>
    </row>
    <row r="8" spans="1:13" x14ac:dyDescent="0.25">
      <c r="A8" s="83" t="s">
        <v>18</v>
      </c>
      <c r="B8" s="84"/>
      <c r="C8" s="84"/>
      <c r="D8" s="84"/>
      <c r="E8" s="84"/>
      <c r="F8" s="84"/>
      <c r="G8" s="84"/>
      <c r="H8" s="84"/>
      <c r="I8" s="84"/>
      <c r="J8" s="85"/>
      <c r="K8" s="80">
        <f>K10+K11+K12</f>
        <v>9108878</v>
      </c>
      <c r="L8" s="81"/>
      <c r="M8" s="82"/>
    </row>
    <row r="9" spans="1:13" x14ac:dyDescent="0.25">
      <c r="A9" s="80" t="s">
        <v>19</v>
      </c>
      <c r="B9" s="81"/>
      <c r="C9" s="81"/>
      <c r="D9" s="81"/>
      <c r="E9" s="81"/>
      <c r="F9" s="81"/>
      <c r="G9" s="81"/>
      <c r="H9" s="81"/>
      <c r="I9" s="81"/>
      <c r="J9" s="82"/>
      <c r="K9" s="80"/>
      <c r="L9" s="81"/>
      <c r="M9" s="82"/>
    </row>
    <row r="10" spans="1:13" x14ac:dyDescent="0.25">
      <c r="A10" s="80" t="s">
        <v>20</v>
      </c>
      <c r="B10" s="81"/>
      <c r="C10" s="81"/>
      <c r="D10" s="81"/>
      <c r="E10" s="81"/>
      <c r="F10" s="81"/>
      <c r="G10" s="81"/>
      <c r="H10" s="81"/>
      <c r="I10" s="81"/>
      <c r="J10" s="82"/>
      <c r="K10" s="80">
        <f>K16</f>
        <v>187182</v>
      </c>
      <c r="L10" s="81"/>
      <c r="M10" s="82"/>
    </row>
    <row r="11" spans="1:13" x14ac:dyDescent="0.25">
      <c r="A11" s="80" t="s">
        <v>21</v>
      </c>
      <c r="B11" s="81"/>
      <c r="C11" s="81"/>
      <c r="D11" s="81"/>
      <c r="E11" s="81"/>
      <c r="F11" s="81"/>
      <c r="G11" s="81"/>
      <c r="H11" s="81"/>
      <c r="I11" s="81"/>
      <c r="J11" s="82"/>
      <c r="K11" s="80">
        <f>K17+K22+K27</f>
        <v>4154795</v>
      </c>
      <c r="L11" s="81"/>
      <c r="M11" s="82"/>
    </row>
    <row r="12" spans="1:13" x14ac:dyDescent="0.25">
      <c r="A12" s="77" t="s">
        <v>22</v>
      </c>
      <c r="B12" s="78"/>
      <c r="C12" s="78"/>
      <c r="D12" s="78"/>
      <c r="E12" s="78"/>
      <c r="F12" s="78"/>
      <c r="G12" s="78"/>
      <c r="H12" s="78"/>
      <c r="I12" s="78"/>
      <c r="J12" s="79"/>
      <c r="K12" s="80">
        <f>K18+K23+K28</f>
        <v>4766901</v>
      </c>
      <c r="L12" s="81"/>
      <c r="M12" s="82"/>
    </row>
    <row r="13" spans="1:13" x14ac:dyDescent="0.25">
      <c r="A13" s="83" t="s">
        <v>60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1:13" x14ac:dyDescent="0.25">
      <c r="A14" s="83"/>
      <c r="B14" s="84"/>
      <c r="C14" s="84"/>
      <c r="D14" s="84"/>
      <c r="E14" s="84"/>
      <c r="F14" s="84"/>
      <c r="G14" s="84"/>
      <c r="H14" s="84"/>
      <c r="I14" s="84"/>
      <c r="J14" s="85"/>
      <c r="K14" s="80"/>
      <c r="L14" s="81"/>
      <c r="M14" s="82"/>
    </row>
    <row r="15" spans="1:13" x14ac:dyDescent="0.25">
      <c r="A15" s="80" t="s">
        <v>19</v>
      </c>
      <c r="B15" s="81"/>
      <c r="C15" s="81"/>
      <c r="D15" s="81"/>
      <c r="E15" s="81"/>
      <c r="F15" s="81"/>
      <c r="G15" s="81"/>
      <c r="H15" s="81"/>
      <c r="I15" s="81"/>
      <c r="J15" s="82"/>
      <c r="K15" s="80"/>
      <c r="L15" s="81"/>
      <c r="M15" s="82"/>
    </row>
    <row r="16" spans="1:13" x14ac:dyDescent="0.25">
      <c r="A16" s="80" t="s">
        <v>20</v>
      </c>
      <c r="B16" s="81"/>
      <c r="C16" s="81"/>
      <c r="D16" s="81"/>
      <c r="E16" s="81"/>
      <c r="F16" s="81"/>
      <c r="G16" s="81"/>
      <c r="H16" s="81"/>
      <c r="I16" s="81"/>
      <c r="J16" s="82"/>
      <c r="K16" s="80">
        <v>187182</v>
      </c>
      <c r="L16" s="81"/>
      <c r="M16" s="82"/>
    </row>
    <row r="17" spans="1:13" x14ac:dyDescent="0.25">
      <c r="A17" s="80" t="s">
        <v>21</v>
      </c>
      <c r="B17" s="81"/>
      <c r="C17" s="81"/>
      <c r="D17" s="81"/>
      <c r="E17" s="81"/>
      <c r="F17" s="81"/>
      <c r="G17" s="81"/>
      <c r="H17" s="81"/>
      <c r="I17" s="81"/>
      <c r="J17" s="82"/>
      <c r="K17" s="80">
        <v>3945337</v>
      </c>
      <c r="L17" s="81"/>
      <c r="M17" s="82"/>
    </row>
    <row r="18" spans="1:13" x14ac:dyDescent="0.25">
      <c r="A18" s="77" t="s">
        <v>22</v>
      </c>
      <c r="B18" s="78"/>
      <c r="C18" s="78"/>
      <c r="D18" s="78"/>
      <c r="E18" s="78"/>
      <c r="F18" s="78"/>
      <c r="G18" s="78"/>
      <c r="H18" s="78"/>
      <c r="I18" s="78"/>
      <c r="J18" s="79"/>
      <c r="K18" s="80">
        <v>1201319</v>
      </c>
      <c r="L18" s="81"/>
      <c r="M18" s="82"/>
    </row>
    <row r="19" spans="1:13" x14ac:dyDescent="0.25">
      <c r="A19" s="83" t="s">
        <v>26</v>
      </c>
      <c r="B19" s="84"/>
      <c r="C19" s="84"/>
      <c r="D19" s="84"/>
      <c r="E19" s="84"/>
      <c r="F19" s="84"/>
      <c r="G19" s="84"/>
      <c r="H19" s="84"/>
      <c r="I19" s="84"/>
      <c r="J19" s="85"/>
      <c r="K19" s="80"/>
      <c r="L19" s="81"/>
      <c r="M19" s="82"/>
    </row>
    <row r="20" spans="1:13" x14ac:dyDescent="0.25">
      <c r="A20" s="80" t="s">
        <v>19</v>
      </c>
      <c r="B20" s="81"/>
      <c r="C20" s="81"/>
      <c r="D20" s="81"/>
      <c r="E20" s="81"/>
      <c r="F20" s="81"/>
      <c r="G20" s="81"/>
      <c r="H20" s="81"/>
      <c r="I20" s="81"/>
      <c r="J20" s="82"/>
      <c r="K20" s="80"/>
      <c r="L20" s="81"/>
      <c r="M20" s="82"/>
    </row>
    <row r="21" spans="1:13" x14ac:dyDescent="0.25">
      <c r="A21" s="80" t="s">
        <v>20</v>
      </c>
      <c r="B21" s="81"/>
      <c r="C21" s="81"/>
      <c r="D21" s="81"/>
      <c r="E21" s="81"/>
      <c r="F21" s="81"/>
      <c r="G21" s="81"/>
      <c r="H21" s="81"/>
      <c r="I21" s="81"/>
      <c r="J21" s="82"/>
      <c r="K21" s="80"/>
      <c r="L21" s="81"/>
      <c r="M21" s="82"/>
    </row>
    <row r="22" spans="1:13" x14ac:dyDescent="0.25">
      <c r="A22" s="80" t="s">
        <v>21</v>
      </c>
      <c r="B22" s="81"/>
      <c r="C22" s="81"/>
      <c r="D22" s="81"/>
      <c r="E22" s="81"/>
      <c r="F22" s="81"/>
      <c r="G22" s="81"/>
      <c r="H22" s="81"/>
      <c r="I22" s="81"/>
      <c r="J22" s="82"/>
      <c r="K22" s="80">
        <v>188054</v>
      </c>
      <c r="L22" s="81"/>
      <c r="M22" s="82"/>
    </row>
    <row r="23" spans="1:13" x14ac:dyDescent="0.25">
      <c r="A23" s="77" t="s">
        <v>22</v>
      </c>
      <c r="B23" s="78"/>
      <c r="C23" s="78"/>
      <c r="D23" s="78"/>
      <c r="E23" s="78"/>
      <c r="F23" s="78"/>
      <c r="G23" s="78"/>
      <c r="H23" s="78"/>
      <c r="I23" s="78"/>
      <c r="J23" s="79"/>
      <c r="K23" s="80">
        <v>3415229</v>
      </c>
      <c r="L23" s="81"/>
      <c r="M23" s="82"/>
    </row>
    <row r="24" spans="1:13" x14ac:dyDescent="0.25">
      <c r="A24" s="83" t="s">
        <v>27</v>
      </c>
      <c r="B24" s="84"/>
      <c r="C24" s="84"/>
      <c r="D24" s="84"/>
      <c r="E24" s="84"/>
      <c r="F24" s="84"/>
      <c r="G24" s="84"/>
      <c r="H24" s="84"/>
      <c r="I24" s="84"/>
      <c r="J24" s="85"/>
      <c r="K24" s="80"/>
      <c r="L24" s="81"/>
      <c r="M24" s="82"/>
    </row>
    <row r="25" spans="1:13" x14ac:dyDescent="0.25">
      <c r="A25" s="80" t="s">
        <v>19</v>
      </c>
      <c r="B25" s="81"/>
      <c r="C25" s="81"/>
      <c r="D25" s="81"/>
      <c r="E25" s="81"/>
      <c r="F25" s="81"/>
      <c r="G25" s="81"/>
      <c r="H25" s="81"/>
      <c r="I25" s="81"/>
      <c r="J25" s="82"/>
      <c r="K25" s="80"/>
      <c r="L25" s="81"/>
      <c r="M25" s="82"/>
    </row>
    <row r="26" spans="1:13" x14ac:dyDescent="0.25">
      <c r="A26" s="80" t="s">
        <v>20</v>
      </c>
      <c r="B26" s="81"/>
      <c r="C26" s="81"/>
      <c r="D26" s="81"/>
      <c r="E26" s="81"/>
      <c r="F26" s="81"/>
      <c r="G26" s="81"/>
      <c r="H26" s="81"/>
      <c r="I26" s="81"/>
      <c r="J26" s="82"/>
      <c r="K26" s="80"/>
      <c r="L26" s="81"/>
      <c r="M26" s="82"/>
    </row>
    <row r="27" spans="1:13" x14ac:dyDescent="0.25">
      <c r="A27" s="80" t="s">
        <v>21</v>
      </c>
      <c r="B27" s="81"/>
      <c r="C27" s="81"/>
      <c r="D27" s="81"/>
      <c r="E27" s="81"/>
      <c r="F27" s="81"/>
      <c r="G27" s="81"/>
      <c r="H27" s="81"/>
      <c r="I27" s="81"/>
      <c r="J27" s="82"/>
      <c r="K27" s="80">
        <v>21404</v>
      </c>
      <c r="L27" s="81"/>
      <c r="M27" s="82"/>
    </row>
    <row r="28" spans="1:13" x14ac:dyDescent="0.25">
      <c r="A28" s="77" t="s">
        <v>22</v>
      </c>
      <c r="B28" s="78"/>
      <c r="C28" s="78"/>
      <c r="D28" s="78"/>
      <c r="E28" s="78"/>
      <c r="F28" s="78"/>
      <c r="G28" s="78"/>
      <c r="H28" s="78"/>
      <c r="I28" s="78"/>
      <c r="J28" s="79"/>
      <c r="K28" s="80">
        <v>150353</v>
      </c>
      <c r="L28" s="81"/>
      <c r="M28" s="82"/>
    </row>
  </sheetData>
  <mergeCells count="43"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F6:I6"/>
    <mergeCell ref="A8:J8"/>
    <mergeCell ref="K8:M8"/>
    <mergeCell ref="A9:J9"/>
    <mergeCell ref="K9:M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K35" sqref="K35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51" t="s">
        <v>17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6" spans="1:13" x14ac:dyDescent="0.25">
      <c r="E6" s="35" t="s">
        <v>68</v>
      </c>
      <c r="F6" s="35"/>
      <c r="G6" s="35"/>
      <c r="H6" s="35"/>
      <c r="I6" s="35"/>
      <c r="J6" s="35"/>
      <c r="K6" s="35"/>
    </row>
    <row r="7" spans="1:13" x14ac:dyDescent="0.25">
      <c r="M7" t="s">
        <v>34</v>
      </c>
    </row>
    <row r="8" spans="1:13" x14ac:dyDescent="0.25">
      <c r="A8" s="83" t="s">
        <v>18</v>
      </c>
      <c r="B8" s="84"/>
      <c r="C8" s="84"/>
      <c r="D8" s="84"/>
      <c r="E8" s="84"/>
      <c r="F8" s="84"/>
      <c r="G8" s="84"/>
      <c r="H8" s="84"/>
      <c r="I8" s="84"/>
      <c r="J8" s="85"/>
      <c r="K8" s="80">
        <f>K10+K11+K12</f>
        <v>8971067</v>
      </c>
      <c r="L8" s="81"/>
      <c r="M8" s="82"/>
    </row>
    <row r="9" spans="1:13" x14ac:dyDescent="0.25">
      <c r="A9" s="80" t="s">
        <v>19</v>
      </c>
      <c r="B9" s="81"/>
      <c r="C9" s="81"/>
      <c r="D9" s="81"/>
      <c r="E9" s="81"/>
      <c r="F9" s="81"/>
      <c r="G9" s="81"/>
      <c r="H9" s="81"/>
      <c r="I9" s="81"/>
      <c r="J9" s="82"/>
      <c r="K9" s="80"/>
      <c r="L9" s="81"/>
      <c r="M9" s="82"/>
    </row>
    <row r="10" spans="1:13" x14ac:dyDescent="0.25">
      <c r="A10" s="80" t="s">
        <v>20</v>
      </c>
      <c r="B10" s="81"/>
      <c r="C10" s="81"/>
      <c r="D10" s="81"/>
      <c r="E10" s="81"/>
      <c r="F10" s="81"/>
      <c r="G10" s="81"/>
      <c r="H10" s="81"/>
      <c r="I10" s="81"/>
      <c r="J10" s="82"/>
      <c r="K10" s="80">
        <f>K16</f>
        <v>292328</v>
      </c>
      <c r="L10" s="81"/>
      <c r="M10" s="82"/>
    </row>
    <row r="11" spans="1:13" x14ac:dyDescent="0.25">
      <c r="A11" s="80" t="s">
        <v>21</v>
      </c>
      <c r="B11" s="81"/>
      <c r="C11" s="81"/>
      <c r="D11" s="81"/>
      <c r="E11" s="81"/>
      <c r="F11" s="81"/>
      <c r="G11" s="81"/>
      <c r="H11" s="81"/>
      <c r="I11" s="81"/>
      <c r="J11" s="82"/>
      <c r="K11" s="80">
        <f>K17+K22+K27</f>
        <v>4012451</v>
      </c>
      <c r="L11" s="81"/>
      <c r="M11" s="82"/>
    </row>
    <row r="12" spans="1:13" x14ac:dyDescent="0.25">
      <c r="A12" s="77" t="s">
        <v>22</v>
      </c>
      <c r="B12" s="78"/>
      <c r="C12" s="78"/>
      <c r="D12" s="78"/>
      <c r="E12" s="78"/>
      <c r="F12" s="78"/>
      <c r="G12" s="78"/>
      <c r="H12" s="78"/>
      <c r="I12" s="78"/>
      <c r="J12" s="79"/>
      <c r="K12" s="80">
        <f>K18+K23+K28</f>
        <v>4666288</v>
      </c>
      <c r="L12" s="81"/>
      <c r="M12" s="82"/>
    </row>
    <row r="13" spans="1:13" x14ac:dyDescent="0.25">
      <c r="A13" s="83" t="s">
        <v>60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1:13" x14ac:dyDescent="0.25">
      <c r="A14" s="83"/>
      <c r="B14" s="84"/>
      <c r="C14" s="84"/>
      <c r="D14" s="84"/>
      <c r="E14" s="84"/>
      <c r="F14" s="84"/>
      <c r="G14" s="84"/>
      <c r="H14" s="84"/>
      <c r="I14" s="84"/>
      <c r="J14" s="85"/>
      <c r="K14" s="80"/>
      <c r="L14" s="81"/>
      <c r="M14" s="82"/>
    </row>
    <row r="15" spans="1:13" x14ac:dyDescent="0.25">
      <c r="A15" s="80" t="s">
        <v>19</v>
      </c>
      <c r="B15" s="81"/>
      <c r="C15" s="81"/>
      <c r="D15" s="81"/>
      <c r="E15" s="81"/>
      <c r="F15" s="81"/>
      <c r="G15" s="81"/>
      <c r="H15" s="81"/>
      <c r="I15" s="81"/>
      <c r="J15" s="82"/>
      <c r="K15" s="80"/>
      <c r="L15" s="81"/>
      <c r="M15" s="82"/>
    </row>
    <row r="16" spans="1:13" x14ac:dyDescent="0.25">
      <c r="A16" s="80" t="s">
        <v>20</v>
      </c>
      <c r="B16" s="81"/>
      <c r="C16" s="81"/>
      <c r="D16" s="81"/>
      <c r="E16" s="81"/>
      <c r="F16" s="81"/>
      <c r="G16" s="81"/>
      <c r="H16" s="81"/>
      <c r="I16" s="81"/>
      <c r="J16" s="82"/>
      <c r="K16" s="80">
        <v>292328</v>
      </c>
      <c r="L16" s="81"/>
      <c r="M16" s="82"/>
    </row>
    <row r="17" spans="1:13" x14ac:dyDescent="0.25">
      <c r="A17" s="80" t="s">
        <v>21</v>
      </c>
      <c r="B17" s="81"/>
      <c r="C17" s="81"/>
      <c r="D17" s="81"/>
      <c r="E17" s="81"/>
      <c r="F17" s="81"/>
      <c r="G17" s="81"/>
      <c r="H17" s="81"/>
      <c r="I17" s="81"/>
      <c r="J17" s="82"/>
      <c r="K17" s="80">
        <v>3774524</v>
      </c>
      <c r="L17" s="81"/>
      <c r="M17" s="82"/>
    </row>
    <row r="18" spans="1:13" x14ac:dyDescent="0.25">
      <c r="A18" s="77" t="s">
        <v>22</v>
      </c>
      <c r="B18" s="78"/>
      <c r="C18" s="78"/>
      <c r="D18" s="78"/>
      <c r="E18" s="78"/>
      <c r="F18" s="78"/>
      <c r="G18" s="78"/>
      <c r="H18" s="78"/>
      <c r="I18" s="78"/>
      <c r="J18" s="79"/>
      <c r="K18" s="80">
        <v>1057088</v>
      </c>
      <c r="L18" s="81"/>
      <c r="M18" s="82"/>
    </row>
    <row r="19" spans="1:13" x14ac:dyDescent="0.25">
      <c r="A19" s="83" t="s">
        <v>26</v>
      </c>
      <c r="B19" s="84"/>
      <c r="C19" s="84"/>
      <c r="D19" s="84"/>
      <c r="E19" s="84"/>
      <c r="F19" s="84"/>
      <c r="G19" s="84"/>
      <c r="H19" s="84"/>
      <c r="I19" s="84"/>
      <c r="J19" s="85"/>
      <c r="K19" s="80"/>
      <c r="L19" s="81"/>
      <c r="M19" s="82"/>
    </row>
    <row r="20" spans="1:13" x14ac:dyDescent="0.25">
      <c r="A20" s="80" t="s">
        <v>19</v>
      </c>
      <c r="B20" s="81"/>
      <c r="C20" s="81"/>
      <c r="D20" s="81"/>
      <c r="E20" s="81"/>
      <c r="F20" s="81"/>
      <c r="G20" s="81"/>
      <c r="H20" s="81"/>
      <c r="I20" s="81"/>
      <c r="J20" s="82"/>
      <c r="K20" s="80"/>
      <c r="L20" s="81"/>
      <c r="M20" s="82"/>
    </row>
    <row r="21" spans="1:13" x14ac:dyDescent="0.25">
      <c r="A21" s="80" t="s">
        <v>20</v>
      </c>
      <c r="B21" s="81"/>
      <c r="C21" s="81"/>
      <c r="D21" s="81"/>
      <c r="E21" s="81"/>
      <c r="F21" s="81"/>
      <c r="G21" s="81"/>
      <c r="H21" s="81"/>
      <c r="I21" s="81"/>
      <c r="J21" s="82"/>
      <c r="K21" s="80"/>
      <c r="L21" s="81"/>
      <c r="M21" s="82"/>
    </row>
    <row r="22" spans="1:13" x14ac:dyDescent="0.25">
      <c r="A22" s="80" t="s">
        <v>21</v>
      </c>
      <c r="B22" s="81"/>
      <c r="C22" s="81"/>
      <c r="D22" s="81"/>
      <c r="E22" s="81"/>
      <c r="F22" s="81"/>
      <c r="G22" s="81"/>
      <c r="H22" s="81"/>
      <c r="I22" s="81"/>
      <c r="J22" s="82"/>
      <c r="K22" s="80">
        <v>225202</v>
      </c>
      <c r="L22" s="81"/>
      <c r="M22" s="82"/>
    </row>
    <row r="23" spans="1:13" x14ac:dyDescent="0.25">
      <c r="A23" s="77" t="s">
        <v>22</v>
      </c>
      <c r="B23" s="78"/>
      <c r="C23" s="78"/>
      <c r="D23" s="78"/>
      <c r="E23" s="78"/>
      <c r="F23" s="78"/>
      <c r="G23" s="78"/>
      <c r="H23" s="78"/>
      <c r="I23" s="78"/>
      <c r="J23" s="79"/>
      <c r="K23" s="80">
        <v>3466104</v>
      </c>
      <c r="L23" s="81"/>
      <c r="M23" s="82"/>
    </row>
    <row r="24" spans="1:13" x14ac:dyDescent="0.25">
      <c r="A24" s="83" t="s">
        <v>27</v>
      </c>
      <c r="B24" s="84"/>
      <c r="C24" s="84"/>
      <c r="D24" s="84"/>
      <c r="E24" s="84"/>
      <c r="F24" s="84"/>
      <c r="G24" s="84"/>
      <c r="H24" s="84"/>
      <c r="I24" s="84"/>
      <c r="J24" s="85"/>
      <c r="K24" s="80"/>
      <c r="L24" s="81"/>
      <c r="M24" s="82"/>
    </row>
    <row r="25" spans="1:13" x14ac:dyDescent="0.25">
      <c r="A25" s="80" t="s">
        <v>19</v>
      </c>
      <c r="B25" s="81"/>
      <c r="C25" s="81"/>
      <c r="D25" s="81"/>
      <c r="E25" s="81"/>
      <c r="F25" s="81"/>
      <c r="G25" s="81"/>
      <c r="H25" s="81"/>
      <c r="I25" s="81"/>
      <c r="J25" s="82"/>
      <c r="K25" s="80"/>
      <c r="L25" s="81"/>
      <c r="M25" s="82"/>
    </row>
    <row r="26" spans="1:13" x14ac:dyDescent="0.25">
      <c r="A26" s="80" t="s">
        <v>20</v>
      </c>
      <c r="B26" s="81"/>
      <c r="C26" s="81"/>
      <c r="D26" s="81"/>
      <c r="E26" s="81"/>
      <c r="F26" s="81"/>
      <c r="G26" s="81"/>
      <c r="H26" s="81"/>
      <c r="I26" s="81"/>
      <c r="J26" s="82"/>
      <c r="K26" s="80"/>
      <c r="L26" s="81"/>
      <c r="M26" s="82"/>
    </row>
    <row r="27" spans="1:13" x14ac:dyDescent="0.25">
      <c r="A27" s="80" t="s">
        <v>21</v>
      </c>
      <c r="B27" s="81"/>
      <c r="C27" s="81"/>
      <c r="D27" s="81"/>
      <c r="E27" s="81"/>
      <c r="F27" s="81"/>
      <c r="G27" s="81"/>
      <c r="H27" s="81"/>
      <c r="I27" s="81"/>
      <c r="J27" s="82"/>
      <c r="K27" s="80">
        <v>12725</v>
      </c>
      <c r="L27" s="81"/>
      <c r="M27" s="82"/>
    </row>
    <row r="28" spans="1:13" x14ac:dyDescent="0.25">
      <c r="A28" s="77" t="s">
        <v>22</v>
      </c>
      <c r="B28" s="78"/>
      <c r="C28" s="78"/>
      <c r="D28" s="78"/>
      <c r="E28" s="78"/>
      <c r="F28" s="78"/>
      <c r="G28" s="78"/>
      <c r="H28" s="78"/>
      <c r="I28" s="78"/>
      <c r="J28" s="79"/>
      <c r="K28" s="80">
        <v>143096</v>
      </c>
      <c r="L28" s="81"/>
      <c r="M28" s="82"/>
    </row>
  </sheetData>
  <mergeCells count="43">
    <mergeCell ref="B2:L4"/>
    <mergeCell ref="A8:J8"/>
    <mergeCell ref="K8:M8"/>
    <mergeCell ref="A9:J9"/>
    <mergeCell ref="K9:M9"/>
    <mergeCell ref="E6:K6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M36" sqref="M36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51" t="s">
        <v>17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6" spans="1:13" x14ac:dyDescent="0.25">
      <c r="E6" s="35" t="s">
        <v>69</v>
      </c>
      <c r="F6" s="35"/>
      <c r="G6" s="35"/>
      <c r="H6" s="35"/>
      <c r="I6" s="35"/>
      <c r="J6" s="35"/>
      <c r="K6" s="35"/>
    </row>
    <row r="7" spans="1:13" x14ac:dyDescent="0.25">
      <c r="M7" t="s">
        <v>34</v>
      </c>
    </row>
    <row r="8" spans="1:13" x14ac:dyDescent="0.25">
      <c r="A8" s="83" t="s">
        <v>18</v>
      </c>
      <c r="B8" s="84"/>
      <c r="C8" s="84"/>
      <c r="D8" s="84"/>
      <c r="E8" s="84"/>
      <c r="F8" s="84"/>
      <c r="G8" s="84"/>
      <c r="H8" s="84"/>
      <c r="I8" s="84"/>
      <c r="J8" s="85"/>
      <c r="K8" s="80">
        <f>K10+K11+K12</f>
        <v>10357157</v>
      </c>
      <c r="L8" s="81"/>
      <c r="M8" s="82"/>
    </row>
    <row r="9" spans="1:13" x14ac:dyDescent="0.25">
      <c r="A9" s="80" t="s">
        <v>19</v>
      </c>
      <c r="B9" s="81"/>
      <c r="C9" s="81"/>
      <c r="D9" s="81"/>
      <c r="E9" s="81"/>
      <c r="F9" s="81"/>
      <c r="G9" s="81"/>
      <c r="H9" s="81"/>
      <c r="I9" s="81"/>
      <c r="J9" s="82"/>
      <c r="K9" s="80"/>
      <c r="L9" s="81"/>
      <c r="M9" s="82"/>
    </row>
    <row r="10" spans="1:13" x14ac:dyDescent="0.25">
      <c r="A10" s="80" t="s">
        <v>20</v>
      </c>
      <c r="B10" s="81"/>
      <c r="C10" s="81"/>
      <c r="D10" s="81"/>
      <c r="E10" s="81"/>
      <c r="F10" s="81"/>
      <c r="G10" s="81"/>
      <c r="H10" s="81"/>
      <c r="I10" s="81"/>
      <c r="J10" s="82"/>
      <c r="K10" s="80">
        <f>K16</f>
        <v>409141</v>
      </c>
      <c r="L10" s="81"/>
      <c r="M10" s="82"/>
    </row>
    <row r="11" spans="1:13" x14ac:dyDescent="0.25">
      <c r="A11" s="80" t="s">
        <v>21</v>
      </c>
      <c r="B11" s="81"/>
      <c r="C11" s="81"/>
      <c r="D11" s="81"/>
      <c r="E11" s="81"/>
      <c r="F11" s="81"/>
      <c r="G11" s="81"/>
      <c r="H11" s="81"/>
      <c r="I11" s="81"/>
      <c r="J11" s="82"/>
      <c r="K11" s="80">
        <f>K17+K22+K27</f>
        <v>5117956</v>
      </c>
      <c r="L11" s="81"/>
      <c r="M11" s="82"/>
    </row>
    <row r="12" spans="1:13" x14ac:dyDescent="0.25">
      <c r="A12" s="77" t="s">
        <v>22</v>
      </c>
      <c r="B12" s="78"/>
      <c r="C12" s="78"/>
      <c r="D12" s="78"/>
      <c r="E12" s="78"/>
      <c r="F12" s="78"/>
      <c r="G12" s="78"/>
      <c r="H12" s="78"/>
      <c r="I12" s="78"/>
      <c r="J12" s="79"/>
      <c r="K12" s="80">
        <f>K18+K23+K28</f>
        <v>4830060</v>
      </c>
      <c r="L12" s="81"/>
      <c r="M12" s="82"/>
    </row>
    <row r="13" spans="1:13" x14ac:dyDescent="0.25">
      <c r="A13" s="83" t="s">
        <v>60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1:13" x14ac:dyDescent="0.25">
      <c r="A14" s="83"/>
      <c r="B14" s="84"/>
      <c r="C14" s="84"/>
      <c r="D14" s="84"/>
      <c r="E14" s="84"/>
      <c r="F14" s="84"/>
      <c r="G14" s="84"/>
      <c r="H14" s="84"/>
      <c r="I14" s="84"/>
      <c r="J14" s="85"/>
      <c r="K14" s="80"/>
      <c r="L14" s="81"/>
      <c r="M14" s="82"/>
    </row>
    <row r="15" spans="1:13" x14ac:dyDescent="0.25">
      <c r="A15" s="80" t="s">
        <v>19</v>
      </c>
      <c r="B15" s="81"/>
      <c r="C15" s="81"/>
      <c r="D15" s="81"/>
      <c r="E15" s="81"/>
      <c r="F15" s="81"/>
      <c r="G15" s="81"/>
      <c r="H15" s="81"/>
      <c r="I15" s="81"/>
      <c r="J15" s="82"/>
      <c r="K15" s="80"/>
      <c r="L15" s="81"/>
      <c r="M15" s="82"/>
    </row>
    <row r="16" spans="1:13" x14ac:dyDescent="0.25">
      <c r="A16" s="80" t="s">
        <v>20</v>
      </c>
      <c r="B16" s="81"/>
      <c r="C16" s="81"/>
      <c r="D16" s="81"/>
      <c r="E16" s="81"/>
      <c r="F16" s="81"/>
      <c r="G16" s="81"/>
      <c r="H16" s="81"/>
      <c r="I16" s="81"/>
      <c r="J16" s="82"/>
      <c r="K16" s="80">
        <v>409141</v>
      </c>
      <c r="L16" s="81"/>
      <c r="M16" s="82"/>
    </row>
    <row r="17" spans="1:13" x14ac:dyDescent="0.25">
      <c r="A17" s="80" t="s">
        <v>21</v>
      </c>
      <c r="B17" s="81"/>
      <c r="C17" s="81"/>
      <c r="D17" s="81"/>
      <c r="E17" s="81"/>
      <c r="F17" s="81"/>
      <c r="G17" s="81"/>
      <c r="H17" s="81"/>
      <c r="I17" s="81"/>
      <c r="J17" s="82"/>
      <c r="K17" s="80">
        <v>4807494</v>
      </c>
      <c r="L17" s="81"/>
      <c r="M17" s="82"/>
    </row>
    <row r="18" spans="1:13" x14ac:dyDescent="0.25">
      <c r="A18" s="77" t="s">
        <v>22</v>
      </c>
      <c r="B18" s="78"/>
      <c r="C18" s="78"/>
      <c r="D18" s="78"/>
      <c r="E18" s="78"/>
      <c r="F18" s="78"/>
      <c r="G18" s="78"/>
      <c r="H18" s="78"/>
      <c r="I18" s="78"/>
      <c r="J18" s="79"/>
      <c r="K18" s="80">
        <v>1161106</v>
      </c>
      <c r="L18" s="81"/>
      <c r="M18" s="82"/>
    </row>
    <row r="19" spans="1:13" x14ac:dyDescent="0.25">
      <c r="A19" s="83" t="s">
        <v>26</v>
      </c>
      <c r="B19" s="84"/>
      <c r="C19" s="84"/>
      <c r="D19" s="84"/>
      <c r="E19" s="84"/>
      <c r="F19" s="84"/>
      <c r="G19" s="84"/>
      <c r="H19" s="84"/>
      <c r="I19" s="84"/>
      <c r="J19" s="85"/>
      <c r="K19" s="80"/>
      <c r="L19" s="81"/>
      <c r="M19" s="82"/>
    </row>
    <row r="20" spans="1:13" x14ac:dyDescent="0.25">
      <c r="A20" s="80" t="s">
        <v>19</v>
      </c>
      <c r="B20" s="81"/>
      <c r="C20" s="81"/>
      <c r="D20" s="81"/>
      <c r="E20" s="81"/>
      <c r="F20" s="81"/>
      <c r="G20" s="81"/>
      <c r="H20" s="81"/>
      <c r="I20" s="81"/>
      <c r="J20" s="82"/>
      <c r="K20" s="80"/>
      <c r="L20" s="81"/>
      <c r="M20" s="82"/>
    </row>
    <row r="21" spans="1:13" x14ac:dyDescent="0.25">
      <c r="A21" s="80" t="s">
        <v>20</v>
      </c>
      <c r="B21" s="81"/>
      <c r="C21" s="81"/>
      <c r="D21" s="81"/>
      <c r="E21" s="81"/>
      <c r="F21" s="81"/>
      <c r="G21" s="81"/>
      <c r="H21" s="81"/>
      <c r="I21" s="81"/>
      <c r="J21" s="82"/>
      <c r="K21" s="80"/>
      <c r="L21" s="81"/>
      <c r="M21" s="82"/>
    </row>
    <row r="22" spans="1:13" x14ac:dyDescent="0.25">
      <c r="A22" s="80" t="s">
        <v>21</v>
      </c>
      <c r="B22" s="81"/>
      <c r="C22" s="81"/>
      <c r="D22" s="81"/>
      <c r="E22" s="81"/>
      <c r="F22" s="81"/>
      <c r="G22" s="81"/>
      <c r="H22" s="81"/>
      <c r="I22" s="81"/>
      <c r="J22" s="82"/>
      <c r="K22" s="80">
        <v>305066</v>
      </c>
      <c r="L22" s="81"/>
      <c r="M22" s="82"/>
    </row>
    <row r="23" spans="1:13" x14ac:dyDescent="0.25">
      <c r="A23" s="77" t="s">
        <v>22</v>
      </c>
      <c r="B23" s="78"/>
      <c r="C23" s="78"/>
      <c r="D23" s="78"/>
      <c r="E23" s="78"/>
      <c r="F23" s="78"/>
      <c r="G23" s="78"/>
      <c r="H23" s="78"/>
      <c r="I23" s="78"/>
      <c r="J23" s="79"/>
      <c r="K23" s="80">
        <v>3484221</v>
      </c>
      <c r="L23" s="81"/>
      <c r="M23" s="82"/>
    </row>
    <row r="24" spans="1:13" x14ac:dyDescent="0.25">
      <c r="A24" s="83" t="s">
        <v>27</v>
      </c>
      <c r="B24" s="84"/>
      <c r="C24" s="84"/>
      <c r="D24" s="84"/>
      <c r="E24" s="84"/>
      <c r="F24" s="84"/>
      <c r="G24" s="84"/>
      <c r="H24" s="84"/>
      <c r="I24" s="84"/>
      <c r="J24" s="85"/>
      <c r="K24" s="80"/>
      <c r="L24" s="81"/>
      <c r="M24" s="82"/>
    </row>
    <row r="25" spans="1:13" x14ac:dyDescent="0.25">
      <c r="A25" s="80" t="s">
        <v>19</v>
      </c>
      <c r="B25" s="81"/>
      <c r="C25" s="81"/>
      <c r="D25" s="81"/>
      <c r="E25" s="81"/>
      <c r="F25" s="81"/>
      <c r="G25" s="81"/>
      <c r="H25" s="81"/>
      <c r="I25" s="81"/>
      <c r="J25" s="82"/>
      <c r="K25" s="80"/>
      <c r="L25" s="81"/>
      <c r="M25" s="82"/>
    </row>
    <row r="26" spans="1:13" x14ac:dyDescent="0.25">
      <c r="A26" s="80" t="s">
        <v>20</v>
      </c>
      <c r="B26" s="81"/>
      <c r="C26" s="81"/>
      <c r="D26" s="81"/>
      <c r="E26" s="81"/>
      <c r="F26" s="81"/>
      <c r="G26" s="81"/>
      <c r="H26" s="81"/>
      <c r="I26" s="81"/>
      <c r="J26" s="82"/>
      <c r="K26" s="80"/>
      <c r="L26" s="81"/>
      <c r="M26" s="82"/>
    </row>
    <row r="27" spans="1:13" x14ac:dyDescent="0.25">
      <c r="A27" s="80" t="s">
        <v>21</v>
      </c>
      <c r="B27" s="81"/>
      <c r="C27" s="81"/>
      <c r="D27" s="81"/>
      <c r="E27" s="81"/>
      <c r="F27" s="81"/>
      <c r="G27" s="81"/>
      <c r="H27" s="81"/>
      <c r="I27" s="81"/>
      <c r="J27" s="82"/>
      <c r="K27" s="80">
        <v>5396</v>
      </c>
      <c r="L27" s="81"/>
      <c r="M27" s="82"/>
    </row>
    <row r="28" spans="1:13" x14ac:dyDescent="0.25">
      <c r="A28" s="77" t="s">
        <v>22</v>
      </c>
      <c r="B28" s="78"/>
      <c r="C28" s="78"/>
      <c r="D28" s="78"/>
      <c r="E28" s="78"/>
      <c r="F28" s="78"/>
      <c r="G28" s="78"/>
      <c r="H28" s="78"/>
      <c r="I28" s="78"/>
      <c r="J28" s="79"/>
      <c r="K28" s="80">
        <v>184733</v>
      </c>
      <c r="L28" s="81"/>
      <c r="M28" s="82"/>
    </row>
  </sheetData>
  <mergeCells count="43"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E6:K6"/>
    <mergeCell ref="A8:J8"/>
    <mergeCell ref="K8:M8"/>
    <mergeCell ref="A9:J9"/>
    <mergeCell ref="K9:M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sqref="A1:XFD1048576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51" t="s">
        <v>17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6" spans="1:13" x14ac:dyDescent="0.25">
      <c r="E6" s="35" t="s">
        <v>70</v>
      </c>
      <c r="F6" s="35"/>
      <c r="G6" s="35"/>
      <c r="H6" s="35"/>
      <c r="I6" s="35"/>
      <c r="J6" s="35"/>
      <c r="K6" s="35"/>
    </row>
    <row r="7" spans="1:13" x14ac:dyDescent="0.25">
      <c r="M7" t="s">
        <v>34</v>
      </c>
    </row>
    <row r="8" spans="1:13" x14ac:dyDescent="0.25">
      <c r="A8" s="83" t="s">
        <v>18</v>
      </c>
      <c r="B8" s="84"/>
      <c r="C8" s="84"/>
      <c r="D8" s="84"/>
      <c r="E8" s="84"/>
      <c r="F8" s="84"/>
      <c r="G8" s="84"/>
      <c r="H8" s="84"/>
      <c r="I8" s="84"/>
      <c r="J8" s="85"/>
      <c r="K8" s="80">
        <f>K10+K11+K12</f>
        <v>11074866</v>
      </c>
      <c r="L8" s="81"/>
      <c r="M8" s="82"/>
    </row>
    <row r="9" spans="1:13" x14ac:dyDescent="0.25">
      <c r="A9" s="80" t="s">
        <v>19</v>
      </c>
      <c r="B9" s="81"/>
      <c r="C9" s="81"/>
      <c r="D9" s="81"/>
      <c r="E9" s="81"/>
      <c r="F9" s="81"/>
      <c r="G9" s="81"/>
      <c r="H9" s="81"/>
      <c r="I9" s="81"/>
      <c r="J9" s="82"/>
      <c r="K9" s="80"/>
      <c r="L9" s="81"/>
      <c r="M9" s="82"/>
    </row>
    <row r="10" spans="1:13" x14ac:dyDescent="0.25">
      <c r="A10" s="80" t="s">
        <v>20</v>
      </c>
      <c r="B10" s="81"/>
      <c r="C10" s="81"/>
      <c r="D10" s="81"/>
      <c r="E10" s="81"/>
      <c r="F10" s="81"/>
      <c r="G10" s="81"/>
      <c r="H10" s="81"/>
      <c r="I10" s="81"/>
      <c r="J10" s="82"/>
      <c r="K10" s="80">
        <f>K16</f>
        <v>387355</v>
      </c>
      <c r="L10" s="81"/>
      <c r="M10" s="82"/>
    </row>
    <row r="11" spans="1:13" x14ac:dyDescent="0.25">
      <c r="A11" s="80" t="s">
        <v>21</v>
      </c>
      <c r="B11" s="81"/>
      <c r="C11" s="81"/>
      <c r="D11" s="81"/>
      <c r="E11" s="81"/>
      <c r="F11" s="81"/>
      <c r="G11" s="81"/>
      <c r="H11" s="81"/>
      <c r="I11" s="81"/>
      <c r="J11" s="82"/>
      <c r="K11" s="80">
        <f>K17+K22+K27</f>
        <v>5401836</v>
      </c>
      <c r="L11" s="81"/>
      <c r="M11" s="82"/>
    </row>
    <row r="12" spans="1:13" x14ac:dyDescent="0.25">
      <c r="A12" s="77" t="s">
        <v>22</v>
      </c>
      <c r="B12" s="78"/>
      <c r="C12" s="78"/>
      <c r="D12" s="78"/>
      <c r="E12" s="78"/>
      <c r="F12" s="78"/>
      <c r="G12" s="78"/>
      <c r="H12" s="78"/>
      <c r="I12" s="78"/>
      <c r="J12" s="79"/>
      <c r="K12" s="80">
        <f>K18+K23+K28</f>
        <v>5285675</v>
      </c>
      <c r="L12" s="81"/>
      <c r="M12" s="82"/>
    </row>
    <row r="13" spans="1:13" x14ac:dyDescent="0.25">
      <c r="A13" s="83" t="s">
        <v>60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1:13" x14ac:dyDescent="0.25">
      <c r="A14" s="83"/>
      <c r="B14" s="84"/>
      <c r="C14" s="84"/>
      <c r="D14" s="84"/>
      <c r="E14" s="84"/>
      <c r="F14" s="84"/>
      <c r="G14" s="84"/>
      <c r="H14" s="84"/>
      <c r="I14" s="84"/>
      <c r="J14" s="85"/>
      <c r="K14" s="80"/>
      <c r="L14" s="81"/>
      <c r="M14" s="82"/>
    </row>
    <row r="15" spans="1:13" x14ac:dyDescent="0.25">
      <c r="A15" s="80" t="s">
        <v>19</v>
      </c>
      <c r="B15" s="81"/>
      <c r="C15" s="81"/>
      <c r="D15" s="81"/>
      <c r="E15" s="81"/>
      <c r="F15" s="81"/>
      <c r="G15" s="81"/>
      <c r="H15" s="81"/>
      <c r="I15" s="81"/>
      <c r="J15" s="82"/>
      <c r="K15" s="80"/>
      <c r="L15" s="81"/>
      <c r="M15" s="82"/>
    </row>
    <row r="16" spans="1:13" x14ac:dyDescent="0.25">
      <c r="A16" s="80" t="s">
        <v>20</v>
      </c>
      <c r="B16" s="81"/>
      <c r="C16" s="81"/>
      <c r="D16" s="81"/>
      <c r="E16" s="81"/>
      <c r="F16" s="81"/>
      <c r="G16" s="81"/>
      <c r="H16" s="81"/>
      <c r="I16" s="81"/>
      <c r="J16" s="82"/>
      <c r="K16" s="80">
        <v>387355</v>
      </c>
      <c r="L16" s="81"/>
      <c r="M16" s="82"/>
    </row>
    <row r="17" spans="1:13" x14ac:dyDescent="0.25">
      <c r="A17" s="80" t="s">
        <v>21</v>
      </c>
      <c r="B17" s="81"/>
      <c r="C17" s="81"/>
      <c r="D17" s="81"/>
      <c r="E17" s="81"/>
      <c r="F17" s="81"/>
      <c r="G17" s="81"/>
      <c r="H17" s="81"/>
      <c r="I17" s="81"/>
      <c r="J17" s="82"/>
      <c r="K17" s="80">
        <v>5052397</v>
      </c>
      <c r="L17" s="81"/>
      <c r="M17" s="82"/>
    </row>
    <row r="18" spans="1:13" x14ac:dyDescent="0.25">
      <c r="A18" s="77" t="s">
        <v>22</v>
      </c>
      <c r="B18" s="78"/>
      <c r="C18" s="78"/>
      <c r="D18" s="78"/>
      <c r="E18" s="78"/>
      <c r="F18" s="78"/>
      <c r="G18" s="78"/>
      <c r="H18" s="78"/>
      <c r="I18" s="78"/>
      <c r="J18" s="79"/>
      <c r="K18" s="80">
        <v>1296929</v>
      </c>
      <c r="L18" s="81"/>
      <c r="M18" s="82"/>
    </row>
    <row r="19" spans="1:13" x14ac:dyDescent="0.25">
      <c r="A19" s="83" t="s">
        <v>26</v>
      </c>
      <c r="B19" s="84"/>
      <c r="C19" s="84"/>
      <c r="D19" s="84"/>
      <c r="E19" s="84"/>
      <c r="F19" s="84"/>
      <c r="G19" s="84"/>
      <c r="H19" s="84"/>
      <c r="I19" s="84"/>
      <c r="J19" s="85"/>
      <c r="K19" s="80"/>
      <c r="L19" s="81"/>
      <c r="M19" s="82"/>
    </row>
    <row r="20" spans="1:13" x14ac:dyDescent="0.25">
      <c r="A20" s="80" t="s">
        <v>19</v>
      </c>
      <c r="B20" s="81"/>
      <c r="C20" s="81"/>
      <c r="D20" s="81"/>
      <c r="E20" s="81"/>
      <c r="F20" s="81"/>
      <c r="G20" s="81"/>
      <c r="H20" s="81"/>
      <c r="I20" s="81"/>
      <c r="J20" s="82"/>
      <c r="K20" s="80"/>
      <c r="L20" s="81"/>
      <c r="M20" s="82"/>
    </row>
    <row r="21" spans="1:13" x14ac:dyDescent="0.25">
      <c r="A21" s="80" t="s">
        <v>20</v>
      </c>
      <c r="B21" s="81"/>
      <c r="C21" s="81"/>
      <c r="D21" s="81"/>
      <c r="E21" s="81"/>
      <c r="F21" s="81"/>
      <c r="G21" s="81"/>
      <c r="H21" s="81"/>
      <c r="I21" s="81"/>
      <c r="J21" s="82"/>
      <c r="K21" s="80"/>
      <c r="L21" s="81"/>
      <c r="M21" s="82"/>
    </row>
    <row r="22" spans="1:13" x14ac:dyDescent="0.25">
      <c r="A22" s="80" t="s">
        <v>21</v>
      </c>
      <c r="B22" s="81"/>
      <c r="C22" s="81"/>
      <c r="D22" s="81"/>
      <c r="E22" s="81"/>
      <c r="F22" s="81"/>
      <c r="G22" s="81"/>
      <c r="H22" s="81"/>
      <c r="I22" s="81"/>
      <c r="J22" s="82"/>
      <c r="K22" s="80">
        <v>346610</v>
      </c>
      <c r="L22" s="81"/>
      <c r="M22" s="82"/>
    </row>
    <row r="23" spans="1:13" x14ac:dyDescent="0.25">
      <c r="A23" s="77" t="s">
        <v>22</v>
      </c>
      <c r="B23" s="78"/>
      <c r="C23" s="78"/>
      <c r="D23" s="78"/>
      <c r="E23" s="78"/>
      <c r="F23" s="78"/>
      <c r="G23" s="78"/>
      <c r="H23" s="78"/>
      <c r="I23" s="78"/>
      <c r="J23" s="79"/>
      <c r="K23" s="80">
        <v>3818860</v>
      </c>
      <c r="L23" s="81"/>
      <c r="M23" s="82"/>
    </row>
    <row r="24" spans="1:13" x14ac:dyDescent="0.25">
      <c r="A24" s="83" t="s">
        <v>27</v>
      </c>
      <c r="B24" s="84"/>
      <c r="C24" s="84"/>
      <c r="D24" s="84"/>
      <c r="E24" s="84"/>
      <c r="F24" s="84"/>
      <c r="G24" s="84"/>
      <c r="H24" s="84"/>
      <c r="I24" s="84"/>
      <c r="J24" s="85"/>
      <c r="K24" s="80"/>
      <c r="L24" s="81"/>
      <c r="M24" s="82"/>
    </row>
    <row r="25" spans="1:13" x14ac:dyDescent="0.25">
      <c r="A25" s="80" t="s">
        <v>19</v>
      </c>
      <c r="B25" s="81"/>
      <c r="C25" s="81"/>
      <c r="D25" s="81"/>
      <c r="E25" s="81"/>
      <c r="F25" s="81"/>
      <c r="G25" s="81"/>
      <c r="H25" s="81"/>
      <c r="I25" s="81"/>
      <c r="J25" s="82"/>
      <c r="K25" s="80"/>
      <c r="L25" s="81"/>
      <c r="M25" s="82"/>
    </row>
    <row r="26" spans="1:13" x14ac:dyDescent="0.25">
      <c r="A26" s="80" t="s">
        <v>20</v>
      </c>
      <c r="B26" s="81"/>
      <c r="C26" s="81"/>
      <c r="D26" s="81"/>
      <c r="E26" s="81"/>
      <c r="F26" s="81"/>
      <c r="G26" s="81"/>
      <c r="H26" s="81"/>
      <c r="I26" s="81"/>
      <c r="J26" s="82"/>
      <c r="K26" s="80"/>
      <c r="L26" s="81"/>
      <c r="M26" s="82"/>
    </row>
    <row r="27" spans="1:13" x14ac:dyDescent="0.25">
      <c r="A27" s="80" t="s">
        <v>21</v>
      </c>
      <c r="B27" s="81"/>
      <c r="C27" s="81"/>
      <c r="D27" s="81"/>
      <c r="E27" s="81"/>
      <c r="F27" s="81"/>
      <c r="G27" s="81"/>
      <c r="H27" s="81"/>
      <c r="I27" s="81"/>
      <c r="J27" s="82"/>
      <c r="K27" s="80">
        <v>2829</v>
      </c>
      <c r="L27" s="81"/>
      <c r="M27" s="82"/>
    </row>
    <row r="28" spans="1:13" x14ac:dyDescent="0.25">
      <c r="A28" s="77" t="s">
        <v>22</v>
      </c>
      <c r="B28" s="78"/>
      <c r="C28" s="78"/>
      <c r="D28" s="78"/>
      <c r="E28" s="78"/>
      <c r="F28" s="78"/>
      <c r="G28" s="78"/>
      <c r="H28" s="78"/>
      <c r="I28" s="78"/>
      <c r="J28" s="79"/>
      <c r="K28" s="80">
        <v>169886</v>
      </c>
      <c r="L28" s="81"/>
      <c r="M28" s="82"/>
    </row>
  </sheetData>
  <mergeCells count="43"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E6:K6"/>
    <mergeCell ref="A8:J8"/>
    <mergeCell ref="K8:M8"/>
    <mergeCell ref="A9:J9"/>
    <mergeCell ref="K9:M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Q23" sqref="Q23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51" t="s">
        <v>17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6" spans="1:13" x14ac:dyDescent="0.25">
      <c r="E6" s="35" t="s">
        <v>71</v>
      </c>
      <c r="F6" s="35"/>
      <c r="G6" s="35"/>
      <c r="H6" s="35"/>
      <c r="I6" s="35"/>
      <c r="J6" s="35"/>
      <c r="K6" s="35"/>
    </row>
    <row r="7" spans="1:13" x14ac:dyDescent="0.25">
      <c r="M7" t="s">
        <v>34</v>
      </c>
    </row>
    <row r="8" spans="1:13" x14ac:dyDescent="0.25">
      <c r="A8" s="83" t="s">
        <v>18</v>
      </c>
      <c r="B8" s="84"/>
      <c r="C8" s="84"/>
      <c r="D8" s="84"/>
      <c r="E8" s="84"/>
      <c r="F8" s="84"/>
      <c r="G8" s="84"/>
      <c r="H8" s="84"/>
      <c r="I8" s="84"/>
      <c r="J8" s="85"/>
      <c r="K8" s="80">
        <f>K10+K11+K12</f>
        <v>12635486</v>
      </c>
      <c r="L8" s="81"/>
      <c r="M8" s="82"/>
    </row>
    <row r="9" spans="1:13" x14ac:dyDescent="0.25">
      <c r="A9" s="80" t="s">
        <v>19</v>
      </c>
      <c r="B9" s="81"/>
      <c r="C9" s="81"/>
      <c r="D9" s="81"/>
      <c r="E9" s="81"/>
      <c r="F9" s="81"/>
      <c r="G9" s="81"/>
      <c r="H9" s="81"/>
      <c r="I9" s="81"/>
      <c r="J9" s="82"/>
      <c r="K9" s="80"/>
      <c r="L9" s="81"/>
      <c r="M9" s="82"/>
    </row>
    <row r="10" spans="1:13" x14ac:dyDescent="0.25">
      <c r="A10" s="80" t="s">
        <v>20</v>
      </c>
      <c r="B10" s="81"/>
      <c r="C10" s="81"/>
      <c r="D10" s="81"/>
      <c r="E10" s="81"/>
      <c r="F10" s="81"/>
      <c r="G10" s="81"/>
      <c r="H10" s="81"/>
      <c r="I10" s="81"/>
      <c r="J10" s="82"/>
      <c r="K10" s="80">
        <f>K16</f>
        <v>369986</v>
      </c>
      <c r="L10" s="81"/>
      <c r="M10" s="82"/>
    </row>
    <row r="11" spans="1:13" x14ac:dyDescent="0.25">
      <c r="A11" s="80" t="s">
        <v>21</v>
      </c>
      <c r="B11" s="81"/>
      <c r="C11" s="81"/>
      <c r="D11" s="81"/>
      <c r="E11" s="81"/>
      <c r="F11" s="81"/>
      <c r="G11" s="81"/>
      <c r="H11" s="81"/>
      <c r="I11" s="81"/>
      <c r="J11" s="82"/>
      <c r="K11" s="80">
        <f>K17+K22+K27</f>
        <v>5893304</v>
      </c>
      <c r="L11" s="81"/>
      <c r="M11" s="82"/>
    </row>
    <row r="12" spans="1:13" x14ac:dyDescent="0.25">
      <c r="A12" s="77" t="s">
        <v>22</v>
      </c>
      <c r="B12" s="78"/>
      <c r="C12" s="78"/>
      <c r="D12" s="78"/>
      <c r="E12" s="78"/>
      <c r="F12" s="78"/>
      <c r="G12" s="78"/>
      <c r="H12" s="78"/>
      <c r="I12" s="78"/>
      <c r="J12" s="79"/>
      <c r="K12" s="80">
        <f>K18+K23+K28</f>
        <v>6372196</v>
      </c>
      <c r="L12" s="81"/>
      <c r="M12" s="82"/>
    </row>
    <row r="13" spans="1:13" x14ac:dyDescent="0.25">
      <c r="A13" s="83" t="s">
        <v>60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1:13" x14ac:dyDescent="0.25">
      <c r="A14" s="83"/>
      <c r="B14" s="84"/>
      <c r="C14" s="84"/>
      <c r="D14" s="84"/>
      <c r="E14" s="84"/>
      <c r="F14" s="84"/>
      <c r="G14" s="84"/>
      <c r="H14" s="84"/>
      <c r="I14" s="84"/>
      <c r="J14" s="85"/>
      <c r="K14" s="80"/>
      <c r="L14" s="81"/>
      <c r="M14" s="82"/>
    </row>
    <row r="15" spans="1:13" x14ac:dyDescent="0.25">
      <c r="A15" s="80" t="s">
        <v>19</v>
      </c>
      <c r="B15" s="81"/>
      <c r="C15" s="81"/>
      <c r="D15" s="81"/>
      <c r="E15" s="81"/>
      <c r="F15" s="81"/>
      <c r="G15" s="81"/>
      <c r="H15" s="81"/>
      <c r="I15" s="81"/>
      <c r="J15" s="82"/>
      <c r="K15" s="80"/>
      <c r="L15" s="81"/>
      <c r="M15" s="82"/>
    </row>
    <row r="16" spans="1:13" x14ac:dyDescent="0.25">
      <c r="A16" s="80" t="s">
        <v>20</v>
      </c>
      <c r="B16" s="81"/>
      <c r="C16" s="81"/>
      <c r="D16" s="81"/>
      <c r="E16" s="81"/>
      <c r="F16" s="81"/>
      <c r="G16" s="81"/>
      <c r="H16" s="81"/>
      <c r="I16" s="81"/>
      <c r="J16" s="82"/>
      <c r="K16" s="80">
        <v>369986</v>
      </c>
      <c r="L16" s="81"/>
      <c r="M16" s="82"/>
    </row>
    <row r="17" spans="1:13" x14ac:dyDescent="0.25">
      <c r="A17" s="80" t="s">
        <v>21</v>
      </c>
      <c r="B17" s="81"/>
      <c r="C17" s="81"/>
      <c r="D17" s="81"/>
      <c r="E17" s="81"/>
      <c r="F17" s="81"/>
      <c r="G17" s="81"/>
      <c r="H17" s="81"/>
      <c r="I17" s="81"/>
      <c r="J17" s="82"/>
      <c r="K17" s="80">
        <v>5489214</v>
      </c>
      <c r="L17" s="81"/>
      <c r="M17" s="82"/>
    </row>
    <row r="18" spans="1:13" x14ac:dyDescent="0.25">
      <c r="A18" s="77" t="s">
        <v>22</v>
      </c>
      <c r="B18" s="78"/>
      <c r="C18" s="78"/>
      <c r="D18" s="78"/>
      <c r="E18" s="78"/>
      <c r="F18" s="78"/>
      <c r="G18" s="78"/>
      <c r="H18" s="78"/>
      <c r="I18" s="78"/>
      <c r="J18" s="79"/>
      <c r="K18" s="80">
        <v>1399678</v>
      </c>
      <c r="L18" s="81"/>
      <c r="M18" s="82"/>
    </row>
    <row r="19" spans="1:13" x14ac:dyDescent="0.25">
      <c r="A19" s="83" t="s">
        <v>26</v>
      </c>
      <c r="B19" s="84"/>
      <c r="C19" s="84"/>
      <c r="D19" s="84"/>
      <c r="E19" s="84"/>
      <c r="F19" s="84"/>
      <c r="G19" s="84"/>
      <c r="H19" s="84"/>
      <c r="I19" s="84"/>
      <c r="J19" s="85"/>
      <c r="K19" s="80"/>
      <c r="L19" s="81"/>
      <c r="M19" s="82"/>
    </row>
    <row r="20" spans="1:13" x14ac:dyDescent="0.25">
      <c r="A20" s="80" t="s">
        <v>19</v>
      </c>
      <c r="B20" s="81"/>
      <c r="C20" s="81"/>
      <c r="D20" s="81"/>
      <c r="E20" s="81"/>
      <c r="F20" s="81"/>
      <c r="G20" s="81"/>
      <c r="H20" s="81"/>
      <c r="I20" s="81"/>
      <c r="J20" s="82"/>
      <c r="K20" s="80"/>
      <c r="L20" s="81"/>
      <c r="M20" s="82"/>
    </row>
    <row r="21" spans="1:13" x14ac:dyDescent="0.25">
      <c r="A21" s="80" t="s">
        <v>20</v>
      </c>
      <c r="B21" s="81"/>
      <c r="C21" s="81"/>
      <c r="D21" s="81"/>
      <c r="E21" s="81"/>
      <c r="F21" s="81"/>
      <c r="G21" s="81"/>
      <c r="H21" s="81"/>
      <c r="I21" s="81"/>
      <c r="J21" s="82"/>
      <c r="K21" s="80"/>
      <c r="L21" s="81"/>
      <c r="M21" s="82"/>
    </row>
    <row r="22" spans="1:13" x14ac:dyDescent="0.25">
      <c r="A22" s="80" t="s">
        <v>21</v>
      </c>
      <c r="B22" s="81"/>
      <c r="C22" s="81"/>
      <c r="D22" s="81"/>
      <c r="E22" s="81"/>
      <c r="F22" s="81"/>
      <c r="G22" s="81"/>
      <c r="H22" s="81"/>
      <c r="I22" s="81"/>
      <c r="J22" s="82"/>
      <c r="K22" s="80">
        <v>401150</v>
      </c>
      <c r="L22" s="81"/>
      <c r="M22" s="82"/>
    </row>
    <row r="23" spans="1:13" x14ac:dyDescent="0.25">
      <c r="A23" s="77" t="s">
        <v>22</v>
      </c>
      <c r="B23" s="78"/>
      <c r="C23" s="78"/>
      <c r="D23" s="78"/>
      <c r="E23" s="78"/>
      <c r="F23" s="78"/>
      <c r="G23" s="78"/>
      <c r="H23" s="78"/>
      <c r="I23" s="78"/>
      <c r="J23" s="79"/>
      <c r="K23" s="80">
        <v>4780092</v>
      </c>
      <c r="L23" s="81"/>
      <c r="M23" s="82"/>
    </row>
    <row r="24" spans="1:13" x14ac:dyDescent="0.25">
      <c r="A24" s="83" t="s">
        <v>27</v>
      </c>
      <c r="B24" s="84"/>
      <c r="C24" s="84"/>
      <c r="D24" s="84"/>
      <c r="E24" s="84"/>
      <c r="F24" s="84"/>
      <c r="G24" s="84"/>
      <c r="H24" s="84"/>
      <c r="I24" s="84"/>
      <c r="J24" s="85"/>
      <c r="K24" s="80"/>
      <c r="L24" s="81"/>
      <c r="M24" s="82"/>
    </row>
    <row r="25" spans="1:13" x14ac:dyDescent="0.25">
      <c r="A25" s="80" t="s">
        <v>19</v>
      </c>
      <c r="B25" s="81"/>
      <c r="C25" s="81"/>
      <c r="D25" s="81"/>
      <c r="E25" s="81"/>
      <c r="F25" s="81"/>
      <c r="G25" s="81"/>
      <c r="H25" s="81"/>
      <c r="I25" s="81"/>
      <c r="J25" s="82"/>
      <c r="K25" s="80"/>
      <c r="L25" s="81"/>
      <c r="M25" s="82"/>
    </row>
    <row r="26" spans="1:13" x14ac:dyDescent="0.25">
      <c r="A26" s="80" t="s">
        <v>20</v>
      </c>
      <c r="B26" s="81"/>
      <c r="C26" s="81"/>
      <c r="D26" s="81"/>
      <c r="E26" s="81"/>
      <c r="F26" s="81"/>
      <c r="G26" s="81"/>
      <c r="H26" s="81"/>
      <c r="I26" s="81"/>
      <c r="J26" s="82"/>
      <c r="K26" s="80"/>
      <c r="L26" s="81"/>
      <c r="M26" s="82"/>
    </row>
    <row r="27" spans="1:13" x14ac:dyDescent="0.25">
      <c r="A27" s="80" t="s">
        <v>21</v>
      </c>
      <c r="B27" s="81"/>
      <c r="C27" s="81"/>
      <c r="D27" s="81"/>
      <c r="E27" s="81"/>
      <c r="F27" s="81"/>
      <c r="G27" s="81"/>
      <c r="H27" s="81"/>
      <c r="I27" s="81"/>
      <c r="J27" s="82"/>
      <c r="K27" s="80">
        <v>2940</v>
      </c>
      <c r="L27" s="81"/>
      <c r="M27" s="82"/>
    </row>
    <row r="28" spans="1:13" x14ac:dyDescent="0.25">
      <c r="A28" s="77" t="s">
        <v>22</v>
      </c>
      <c r="B28" s="78"/>
      <c r="C28" s="78"/>
      <c r="D28" s="78"/>
      <c r="E28" s="78"/>
      <c r="F28" s="78"/>
      <c r="G28" s="78"/>
      <c r="H28" s="78"/>
      <c r="I28" s="78"/>
      <c r="J28" s="79"/>
      <c r="K28" s="80">
        <v>192426</v>
      </c>
      <c r="L28" s="81"/>
      <c r="M28" s="82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O24"/>
  <sheetViews>
    <sheetView topLeftCell="B4" workbookViewId="0">
      <selection activeCell="O16" sqref="O16"/>
    </sheetView>
  </sheetViews>
  <sheetFormatPr defaultRowHeight="15" x14ac:dyDescent="0.25"/>
  <cols>
    <col min="1" max="1" width="3.28515625" customWidth="1"/>
    <col min="2" max="2" width="45.85546875" customWidth="1"/>
    <col min="3" max="3" width="10.28515625" customWidth="1"/>
    <col min="4" max="4" width="10.42578125" customWidth="1"/>
    <col min="5" max="5" width="9.28515625" customWidth="1"/>
    <col min="6" max="6" width="9.7109375" customWidth="1"/>
    <col min="7" max="7" width="8.7109375" customWidth="1"/>
    <col min="8" max="8" width="9.28515625" customWidth="1"/>
    <col min="9" max="9" width="9.42578125" customWidth="1"/>
    <col min="10" max="10" width="9.140625" customWidth="1"/>
    <col min="11" max="11" width="8.42578125" customWidth="1"/>
    <col min="12" max="12" width="8.85546875" customWidth="1"/>
  </cols>
  <sheetData>
    <row r="1" spans="2:15" ht="15.75" x14ac:dyDescent="0.25">
      <c r="B1" s="34"/>
      <c r="C1" s="35"/>
      <c r="D1" s="35"/>
      <c r="E1" s="35"/>
      <c r="F1" s="35"/>
    </row>
    <row r="2" spans="2:15" ht="15.75" x14ac:dyDescent="0.25">
      <c r="B2" s="36" t="s">
        <v>62</v>
      </c>
      <c r="C2" s="37"/>
      <c r="D2" s="37"/>
      <c r="E2" s="37"/>
      <c r="F2" s="37"/>
    </row>
    <row r="3" spans="2:15" ht="15.75" x14ac:dyDescent="0.25">
      <c r="B3" s="38" t="s">
        <v>63</v>
      </c>
      <c r="C3" s="39"/>
      <c r="D3" s="39"/>
      <c r="E3" s="39"/>
      <c r="F3" s="39"/>
    </row>
    <row r="5" spans="2:15" ht="47.25" x14ac:dyDescent="0.25">
      <c r="B5" s="7"/>
      <c r="C5" s="12" t="s">
        <v>38</v>
      </c>
      <c r="D5" s="13" t="s">
        <v>2</v>
      </c>
      <c r="E5" s="13" t="s">
        <v>3</v>
      </c>
      <c r="F5" s="13" t="s">
        <v>4</v>
      </c>
      <c r="G5" s="14" t="s">
        <v>5</v>
      </c>
      <c r="H5" s="14" t="s">
        <v>6</v>
      </c>
      <c r="I5" s="14" t="s">
        <v>7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O5" s="27" t="s">
        <v>13</v>
      </c>
    </row>
    <row r="6" spans="2:15" ht="45.75" customHeight="1" x14ac:dyDescent="0.25">
      <c r="B6" s="4" t="s">
        <v>57</v>
      </c>
      <c r="C6" s="20" t="s">
        <v>59</v>
      </c>
      <c r="D6" s="11" t="s">
        <v>58</v>
      </c>
      <c r="E6" s="11" t="s">
        <v>58</v>
      </c>
      <c r="F6" s="11" t="s">
        <v>58</v>
      </c>
      <c r="G6" s="18">
        <v>948.73</v>
      </c>
      <c r="H6" s="10">
        <v>935.58</v>
      </c>
      <c r="I6" s="10">
        <v>947.43</v>
      </c>
      <c r="J6" s="10">
        <v>1172.1300000000001</v>
      </c>
      <c r="K6" s="10">
        <v>1229.22</v>
      </c>
      <c r="L6" s="10">
        <v>1166.8599999999999</v>
      </c>
      <c r="M6" s="10">
        <v>1118.55</v>
      </c>
      <c r="N6" s="10">
        <v>1044.3800000000001</v>
      </c>
      <c r="O6" s="28">
        <v>1048.18</v>
      </c>
    </row>
    <row r="7" spans="2:15" ht="31.5" customHeight="1" x14ac:dyDescent="0.25">
      <c r="B7" s="6" t="s">
        <v>39</v>
      </c>
      <c r="C7" s="15"/>
      <c r="D7" s="19"/>
      <c r="E7" s="19"/>
      <c r="F7" s="11"/>
      <c r="G7" s="18"/>
      <c r="H7" s="23"/>
      <c r="I7" s="23"/>
      <c r="J7" s="10"/>
      <c r="K7" s="10"/>
      <c r="L7" s="10"/>
      <c r="M7" s="10"/>
      <c r="N7" s="10"/>
      <c r="O7" s="23"/>
    </row>
    <row r="8" spans="2:15" ht="18.75" customHeight="1" x14ac:dyDescent="0.25">
      <c r="B8" s="5" t="s">
        <v>40</v>
      </c>
      <c r="C8" s="16" t="s">
        <v>41</v>
      </c>
      <c r="D8" s="20">
        <v>1297</v>
      </c>
      <c r="E8" s="21">
        <v>1313</v>
      </c>
      <c r="F8" s="11">
        <v>1204</v>
      </c>
      <c r="G8" s="18">
        <v>920</v>
      </c>
      <c r="H8" s="10">
        <v>838</v>
      </c>
      <c r="I8" s="10">
        <v>808</v>
      </c>
      <c r="J8" s="10">
        <v>882</v>
      </c>
      <c r="K8" s="10">
        <v>529</v>
      </c>
      <c r="L8" s="10">
        <v>745</v>
      </c>
      <c r="M8" s="10">
        <v>1056</v>
      </c>
      <c r="N8" s="10">
        <v>1207</v>
      </c>
      <c r="O8" s="28">
        <v>1213</v>
      </c>
    </row>
    <row r="9" spans="2:15" ht="17.25" customHeight="1" x14ac:dyDescent="0.25">
      <c r="B9" s="5" t="s">
        <v>42</v>
      </c>
      <c r="C9" s="15" t="s">
        <v>41</v>
      </c>
      <c r="D9" s="11"/>
      <c r="E9" s="11"/>
      <c r="F9" s="11"/>
      <c r="G9" s="18"/>
      <c r="H9" s="10"/>
      <c r="I9" s="10"/>
      <c r="J9" s="10"/>
      <c r="K9" s="10"/>
      <c r="L9" s="10"/>
      <c r="M9" s="10"/>
      <c r="N9" s="10"/>
      <c r="O9" s="23"/>
    </row>
    <row r="10" spans="2:15" ht="22.5" customHeight="1" x14ac:dyDescent="0.25">
      <c r="B10" s="5" t="s">
        <v>43</v>
      </c>
      <c r="C10" s="15" t="s">
        <v>41</v>
      </c>
      <c r="D10" s="11">
        <v>450</v>
      </c>
      <c r="E10" s="11">
        <v>450</v>
      </c>
      <c r="F10" s="11">
        <v>450</v>
      </c>
      <c r="G10" s="18">
        <v>400</v>
      </c>
      <c r="H10" s="10">
        <v>372</v>
      </c>
      <c r="I10" s="24">
        <v>199</v>
      </c>
      <c r="J10" s="10">
        <v>308</v>
      </c>
      <c r="K10" s="10">
        <v>386</v>
      </c>
      <c r="L10" s="10">
        <v>345</v>
      </c>
      <c r="M10" s="10">
        <v>351</v>
      </c>
      <c r="N10" s="10">
        <v>311</v>
      </c>
      <c r="O10" s="28">
        <v>266</v>
      </c>
    </row>
    <row r="11" spans="2:15" ht="19.5" customHeight="1" x14ac:dyDescent="0.25">
      <c r="B11" s="5" t="s">
        <v>44</v>
      </c>
      <c r="C11" s="15" t="s">
        <v>41</v>
      </c>
      <c r="D11" s="20"/>
      <c r="E11" s="11"/>
      <c r="F11" s="11"/>
      <c r="G11" s="18"/>
      <c r="H11" s="10"/>
      <c r="I11" s="10"/>
      <c r="J11" s="10"/>
      <c r="K11" s="10"/>
      <c r="L11" s="10"/>
      <c r="M11" s="10"/>
      <c r="N11" s="10"/>
      <c r="O11" s="23"/>
    </row>
    <row r="12" spans="2:15" ht="24" customHeight="1" x14ac:dyDescent="0.25">
      <c r="B12" s="5" t="s">
        <v>45</v>
      </c>
      <c r="C12" s="17" t="s">
        <v>41</v>
      </c>
      <c r="D12" s="11"/>
      <c r="E12" s="22"/>
      <c r="F12" s="11"/>
      <c r="G12" s="18"/>
      <c r="H12" s="10"/>
      <c r="I12" s="10"/>
      <c r="J12" s="10"/>
      <c r="K12" s="10"/>
      <c r="L12" s="10"/>
      <c r="M12" s="10"/>
      <c r="N12" s="10"/>
      <c r="O12" s="23"/>
    </row>
    <row r="13" spans="2:15" ht="24" customHeight="1" x14ac:dyDescent="0.25">
      <c r="B13" s="6" t="s">
        <v>52</v>
      </c>
      <c r="C13" s="15"/>
      <c r="D13" s="19"/>
      <c r="E13" s="19"/>
      <c r="F13" s="11"/>
      <c r="G13" s="18"/>
      <c r="H13" s="10"/>
      <c r="I13" s="10"/>
      <c r="J13" s="10"/>
      <c r="K13" s="10"/>
      <c r="L13" s="10"/>
      <c r="M13" s="10"/>
      <c r="N13" s="10"/>
      <c r="O13" s="23"/>
    </row>
    <row r="14" spans="2:15" ht="24" customHeight="1" x14ac:dyDescent="0.25">
      <c r="B14" s="5" t="s">
        <v>53</v>
      </c>
      <c r="C14" s="16" t="s">
        <v>47</v>
      </c>
      <c r="D14" s="21">
        <v>325778</v>
      </c>
      <c r="E14" s="21">
        <v>319117</v>
      </c>
      <c r="F14" s="11">
        <v>302707</v>
      </c>
      <c r="G14" s="18">
        <v>264669</v>
      </c>
      <c r="H14" s="10">
        <v>247667</v>
      </c>
      <c r="I14" s="10">
        <v>235258</v>
      </c>
      <c r="J14" s="10">
        <v>255420</v>
      </c>
      <c r="K14" s="10">
        <v>155696</v>
      </c>
      <c r="L14" s="10">
        <v>216910</v>
      </c>
      <c r="M14" s="10">
        <v>305874</v>
      </c>
      <c r="N14" s="10">
        <v>347645</v>
      </c>
      <c r="O14" s="28">
        <v>349200</v>
      </c>
    </row>
    <row r="15" spans="2:15" ht="24" customHeight="1" x14ac:dyDescent="0.25">
      <c r="B15" s="5" t="s">
        <v>54</v>
      </c>
      <c r="C15" s="15" t="s">
        <v>47</v>
      </c>
      <c r="D15" s="21">
        <v>160740</v>
      </c>
      <c r="E15" s="11">
        <v>173675</v>
      </c>
      <c r="F15" s="11">
        <v>149173</v>
      </c>
      <c r="G15" s="18">
        <v>123668</v>
      </c>
      <c r="H15" s="10">
        <v>114297</v>
      </c>
      <c r="I15" s="10">
        <v>107136</v>
      </c>
      <c r="J15" s="10">
        <v>108659</v>
      </c>
      <c r="K15" s="10">
        <v>70435</v>
      </c>
      <c r="L15" s="10">
        <v>85486</v>
      </c>
      <c r="M15" s="10">
        <f>M19-M14</f>
        <v>177322</v>
      </c>
      <c r="N15" s="10">
        <f>N19-N14</f>
        <v>169874</v>
      </c>
      <c r="O15" s="10">
        <f>O19-O14</f>
        <v>167983</v>
      </c>
    </row>
    <row r="16" spans="2:15" ht="24" customHeight="1" x14ac:dyDescent="0.25">
      <c r="B16" s="4" t="s">
        <v>55</v>
      </c>
      <c r="C16" s="8" t="s">
        <v>47</v>
      </c>
      <c r="D16" s="11">
        <v>3090945</v>
      </c>
      <c r="E16" s="11">
        <v>3078901</v>
      </c>
      <c r="F16" s="11">
        <v>2730051</v>
      </c>
      <c r="G16" s="10">
        <v>1541155</v>
      </c>
      <c r="H16" s="10">
        <v>1159154</v>
      </c>
      <c r="I16" s="10">
        <v>1308802</v>
      </c>
      <c r="J16" s="10">
        <v>1508564</v>
      </c>
      <c r="K16" s="10">
        <v>1542419</v>
      </c>
      <c r="L16" s="10">
        <v>1439142</v>
      </c>
      <c r="M16" s="10">
        <v>2456902</v>
      </c>
      <c r="N16" s="10">
        <v>2398839</v>
      </c>
      <c r="O16" s="10">
        <v>2916123</v>
      </c>
    </row>
    <row r="17" spans="2:15" ht="24" customHeight="1" x14ac:dyDescent="0.25">
      <c r="B17" s="4" t="s">
        <v>56</v>
      </c>
      <c r="C17" s="8" t="s">
        <v>41</v>
      </c>
      <c r="D17" s="9"/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23"/>
    </row>
    <row r="18" spans="2:15" ht="33" customHeight="1" x14ac:dyDescent="0.25">
      <c r="B18" s="4" t="s">
        <v>61</v>
      </c>
      <c r="C18" s="15"/>
      <c r="D18" s="19"/>
      <c r="E18" s="19"/>
      <c r="F18" s="11"/>
      <c r="G18" s="18"/>
      <c r="H18" s="10"/>
      <c r="I18" s="25"/>
      <c r="J18" s="25"/>
      <c r="K18" s="25"/>
      <c r="L18" s="25"/>
      <c r="M18" s="25"/>
      <c r="N18" s="25"/>
      <c r="O18" s="23"/>
    </row>
    <row r="19" spans="2:15" ht="27" customHeight="1" x14ac:dyDescent="0.25">
      <c r="B19" s="5" t="s">
        <v>46</v>
      </c>
      <c r="C19" s="15" t="s">
        <v>47</v>
      </c>
      <c r="D19" s="21">
        <v>486518</v>
      </c>
      <c r="E19" s="11">
        <v>492792</v>
      </c>
      <c r="F19" s="11">
        <v>451880</v>
      </c>
      <c r="G19" s="18">
        <v>388337</v>
      </c>
      <c r="H19" s="10">
        <v>361964</v>
      </c>
      <c r="I19" s="10">
        <f>I14+I15</f>
        <v>342394</v>
      </c>
      <c r="J19" s="10">
        <v>364079</v>
      </c>
      <c r="K19" s="10">
        <v>226131</v>
      </c>
      <c r="L19" s="10">
        <v>302396</v>
      </c>
      <c r="M19" s="10">
        <v>483196</v>
      </c>
      <c r="N19" s="10">
        <v>517519</v>
      </c>
      <c r="O19" s="28">
        <v>517183</v>
      </c>
    </row>
    <row r="20" spans="2:15" ht="27.75" customHeight="1" x14ac:dyDescent="0.25">
      <c r="B20" s="5" t="s">
        <v>48</v>
      </c>
      <c r="C20" s="15" t="s">
        <v>47</v>
      </c>
      <c r="D20" s="11"/>
      <c r="E20" s="11"/>
      <c r="F20" s="11"/>
      <c r="G20" s="18"/>
      <c r="H20" s="10"/>
      <c r="I20" s="10"/>
      <c r="J20" s="10"/>
      <c r="K20" s="10"/>
      <c r="L20" s="10"/>
      <c r="M20" s="10"/>
      <c r="N20" s="10"/>
      <c r="O20" s="23"/>
    </row>
    <row r="21" spans="2:15" ht="23.25" customHeight="1" x14ac:dyDescent="0.25">
      <c r="B21" s="5" t="s">
        <v>49</v>
      </c>
      <c r="C21" s="15" t="s">
        <v>47</v>
      </c>
      <c r="D21" s="11">
        <v>176742</v>
      </c>
      <c r="E21" s="11">
        <v>153740</v>
      </c>
      <c r="F21" s="11">
        <v>119822</v>
      </c>
      <c r="G21" s="18">
        <v>258293</v>
      </c>
      <c r="H21" s="10">
        <v>252942</v>
      </c>
      <c r="I21" s="10">
        <v>158230</v>
      </c>
      <c r="J21" s="10">
        <v>251122</v>
      </c>
      <c r="K21" s="10">
        <v>278164</v>
      </c>
      <c r="L21" s="10">
        <v>282770</v>
      </c>
      <c r="M21" s="10">
        <v>286380</v>
      </c>
      <c r="N21" s="10">
        <v>209993</v>
      </c>
      <c r="O21" s="28">
        <v>194265</v>
      </c>
    </row>
    <row r="22" spans="2:15" ht="18" customHeight="1" x14ac:dyDescent="0.25">
      <c r="B22" s="5" t="s">
        <v>50</v>
      </c>
      <c r="C22" s="15" t="s">
        <v>47</v>
      </c>
      <c r="D22" s="11"/>
      <c r="E22" s="11"/>
      <c r="F22" s="11"/>
      <c r="G22" s="18"/>
      <c r="H22" s="23"/>
      <c r="I22" s="23"/>
      <c r="J22" s="23"/>
      <c r="K22" s="23"/>
      <c r="L22" s="23"/>
      <c r="M22" s="23"/>
      <c r="N22" s="23"/>
      <c r="O22" s="23"/>
    </row>
    <row r="23" spans="2:15" ht="26.25" customHeight="1" x14ac:dyDescent="0.25">
      <c r="B23" s="5" t="s">
        <v>51</v>
      </c>
      <c r="C23" s="15" t="s">
        <v>47</v>
      </c>
      <c r="D23" s="11"/>
      <c r="E23" s="11"/>
      <c r="F23" s="11"/>
      <c r="G23" s="18"/>
      <c r="H23" s="23"/>
      <c r="I23" s="23"/>
      <c r="J23" s="23"/>
      <c r="K23" s="23"/>
      <c r="L23" s="23"/>
      <c r="M23" s="23"/>
      <c r="N23" s="23"/>
      <c r="O23" s="23"/>
    </row>
    <row r="24" spans="2:15" ht="28.5" customHeight="1" x14ac:dyDescent="0.25"/>
  </sheetData>
  <mergeCells count="3">
    <mergeCell ref="B1:F1"/>
    <mergeCell ref="B2:F2"/>
    <mergeCell ref="B3:F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opLeftCell="A10" workbookViewId="0">
      <selection activeCell="K45" sqref="K45:M45"/>
    </sheetView>
  </sheetViews>
  <sheetFormatPr defaultRowHeight="15" x14ac:dyDescent="0.25"/>
  <cols>
    <col min="2" max="2" width="6.7109375" customWidth="1"/>
    <col min="3" max="3" width="7.28515625" customWidth="1"/>
    <col min="5" max="5" width="7.42578125" customWidth="1"/>
    <col min="6" max="6" width="5" customWidth="1"/>
    <col min="7" max="7" width="6.5703125" customWidth="1"/>
    <col min="8" max="8" width="6.42578125" customWidth="1"/>
    <col min="9" max="9" width="7.42578125" customWidth="1"/>
    <col min="10" max="10" width="8" customWidth="1"/>
    <col min="11" max="11" width="7.140625" customWidth="1"/>
    <col min="12" max="12" width="5" customWidth="1"/>
    <col min="14" max="14" width="13.42578125" customWidth="1"/>
  </cols>
  <sheetData>
    <row r="2" spans="1:13" x14ac:dyDescent="0.25">
      <c r="B2" s="51" t="s">
        <v>17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6" spans="1:13" x14ac:dyDescent="0.25">
      <c r="F6" s="35" t="s">
        <v>31</v>
      </c>
      <c r="G6" s="35"/>
      <c r="H6" s="35"/>
      <c r="I6" s="35"/>
    </row>
    <row r="7" spans="1:13" x14ac:dyDescent="0.25">
      <c r="M7" t="s">
        <v>34</v>
      </c>
    </row>
    <row r="8" spans="1:13" ht="23.25" customHeight="1" x14ac:dyDescent="0.3">
      <c r="A8" s="47" t="s">
        <v>18</v>
      </c>
      <c r="B8" s="47"/>
      <c r="C8" s="47"/>
      <c r="D8" s="47"/>
      <c r="E8" s="47"/>
      <c r="F8" s="47"/>
      <c r="G8" s="47"/>
      <c r="H8" s="47"/>
      <c r="I8" s="47"/>
      <c r="J8" s="47"/>
      <c r="K8" s="40">
        <f>11635824+K45</f>
        <v>14726769</v>
      </c>
      <c r="L8" s="40"/>
      <c r="M8" s="40"/>
    </row>
    <row r="9" spans="1:13" ht="18" customHeight="1" x14ac:dyDescent="0.25">
      <c r="A9" s="41" t="s">
        <v>19</v>
      </c>
      <c r="B9" s="41"/>
      <c r="C9" s="41"/>
      <c r="D9" s="41"/>
      <c r="E9" s="41"/>
      <c r="F9" s="41"/>
      <c r="G9" s="41"/>
      <c r="H9" s="41"/>
      <c r="I9" s="41"/>
      <c r="J9" s="41"/>
      <c r="K9" s="40"/>
      <c r="L9" s="40"/>
      <c r="M9" s="40"/>
    </row>
    <row r="10" spans="1:13" ht="22.5" customHeight="1" x14ac:dyDescent="0.25">
      <c r="A10" s="41" t="s">
        <v>20</v>
      </c>
      <c r="B10" s="41"/>
      <c r="C10" s="41"/>
      <c r="D10" s="41"/>
      <c r="E10" s="41"/>
      <c r="F10" s="41"/>
      <c r="G10" s="41"/>
      <c r="H10" s="41"/>
      <c r="I10" s="41"/>
      <c r="J10" s="41"/>
      <c r="K10" s="40">
        <v>286667</v>
      </c>
      <c r="L10" s="40"/>
      <c r="M10" s="40"/>
    </row>
    <row r="11" spans="1:13" ht="18.75" customHeight="1" x14ac:dyDescent="0.25">
      <c r="A11" s="41" t="s">
        <v>21</v>
      </c>
      <c r="B11" s="41"/>
      <c r="C11" s="41"/>
      <c r="D11" s="41"/>
      <c r="E11" s="41"/>
      <c r="F11" s="41"/>
      <c r="G11" s="41"/>
      <c r="H11" s="41"/>
      <c r="I11" s="41"/>
      <c r="J11" s="41"/>
      <c r="K11" s="40">
        <f>K17+K22+K27+K32+K37+K42</f>
        <v>5244362</v>
      </c>
      <c r="L11" s="40"/>
      <c r="M11" s="40"/>
    </row>
    <row r="12" spans="1:13" ht="18.75" customHeight="1" x14ac:dyDescent="0.25">
      <c r="A12" s="56" t="s">
        <v>22</v>
      </c>
      <c r="B12" s="56"/>
      <c r="C12" s="56"/>
      <c r="D12" s="56"/>
      <c r="E12" s="56"/>
      <c r="F12" s="56"/>
      <c r="G12" s="56"/>
      <c r="H12" s="56"/>
      <c r="I12" s="56"/>
      <c r="J12" s="56"/>
      <c r="K12" s="40">
        <f>K18+K23+K28+K33+K38</f>
        <v>6104795</v>
      </c>
      <c r="L12" s="40"/>
      <c r="M12" s="40"/>
    </row>
    <row r="13" spans="1:13" ht="21" customHeight="1" x14ac:dyDescent="0.25">
      <c r="A13" s="52" t="s">
        <v>30</v>
      </c>
      <c r="B13" s="53"/>
      <c r="C13" s="53"/>
      <c r="D13" s="53"/>
      <c r="E13" s="53"/>
      <c r="F13" s="53"/>
      <c r="G13" s="53"/>
      <c r="H13" s="53"/>
      <c r="I13" s="53"/>
      <c r="J13" s="53"/>
      <c r="K13" s="54"/>
      <c r="L13" s="54"/>
      <c r="M13" s="55"/>
    </row>
    <row r="14" spans="1:13" ht="18.75" customHeight="1" x14ac:dyDescent="0.3">
      <c r="A14" s="48" t="s">
        <v>23</v>
      </c>
      <c r="B14" s="49"/>
      <c r="C14" s="49"/>
      <c r="D14" s="49"/>
      <c r="E14" s="49"/>
      <c r="F14" s="49"/>
      <c r="G14" s="49"/>
      <c r="H14" s="49"/>
      <c r="I14" s="49"/>
      <c r="J14" s="50"/>
      <c r="K14" s="57"/>
      <c r="L14" s="58"/>
      <c r="M14" s="59"/>
    </row>
    <row r="15" spans="1:13" ht="15.75" x14ac:dyDescent="0.25">
      <c r="A15" s="41" t="s">
        <v>19</v>
      </c>
      <c r="B15" s="41"/>
      <c r="C15" s="41"/>
      <c r="D15" s="41"/>
      <c r="E15" s="41"/>
      <c r="F15" s="41"/>
      <c r="G15" s="41"/>
      <c r="H15" s="41"/>
      <c r="I15" s="41"/>
      <c r="J15" s="41"/>
      <c r="K15" s="40"/>
      <c r="L15" s="40"/>
      <c r="M15" s="40"/>
    </row>
    <row r="16" spans="1:13" ht="15.75" x14ac:dyDescent="0.25">
      <c r="A16" s="43" t="s">
        <v>20</v>
      </c>
      <c r="B16" s="43"/>
      <c r="C16" s="43"/>
      <c r="D16" s="43"/>
      <c r="E16" s="43"/>
      <c r="F16" s="43"/>
      <c r="G16" s="43"/>
      <c r="H16" s="43"/>
      <c r="I16" s="43"/>
      <c r="J16" s="43"/>
      <c r="K16" s="40">
        <v>286667</v>
      </c>
      <c r="L16" s="40"/>
      <c r="M16" s="40"/>
    </row>
    <row r="17" spans="1:13" ht="15.75" x14ac:dyDescent="0.25">
      <c r="A17" s="41" t="s">
        <v>21</v>
      </c>
      <c r="B17" s="41"/>
      <c r="C17" s="41"/>
      <c r="D17" s="41"/>
      <c r="E17" s="41"/>
      <c r="F17" s="41"/>
      <c r="G17" s="41"/>
      <c r="H17" s="41"/>
      <c r="I17" s="41"/>
      <c r="J17" s="41"/>
      <c r="K17" s="40">
        <v>3649873</v>
      </c>
      <c r="L17" s="40"/>
      <c r="M17" s="40"/>
    </row>
    <row r="18" spans="1:13" ht="15.75" x14ac:dyDescent="0.25">
      <c r="A18" s="42" t="s">
        <v>22</v>
      </c>
      <c r="B18" s="42"/>
      <c r="C18" s="42"/>
      <c r="D18" s="42"/>
      <c r="E18" s="42"/>
      <c r="F18" s="42"/>
      <c r="G18" s="42"/>
      <c r="H18" s="42"/>
      <c r="I18" s="42"/>
      <c r="J18" s="42"/>
      <c r="K18" s="40">
        <v>1714004</v>
      </c>
      <c r="L18" s="40"/>
      <c r="M18" s="40"/>
    </row>
    <row r="19" spans="1:13" ht="24.75" customHeight="1" x14ac:dyDescent="0.3">
      <c r="A19" s="47" t="s">
        <v>24</v>
      </c>
      <c r="B19" s="47"/>
      <c r="C19" s="47"/>
      <c r="D19" s="47"/>
      <c r="E19" s="47"/>
      <c r="F19" s="47"/>
      <c r="G19" s="47"/>
      <c r="H19" s="47"/>
      <c r="I19" s="47"/>
      <c r="J19" s="47"/>
      <c r="K19" s="40"/>
      <c r="L19" s="40"/>
      <c r="M19" s="40"/>
    </row>
    <row r="20" spans="1:13" ht="15.75" x14ac:dyDescent="0.25">
      <c r="A20" s="41" t="s">
        <v>19</v>
      </c>
      <c r="B20" s="41"/>
      <c r="C20" s="41"/>
      <c r="D20" s="41"/>
      <c r="E20" s="41"/>
      <c r="F20" s="41"/>
      <c r="G20" s="41"/>
      <c r="H20" s="41"/>
      <c r="I20" s="41"/>
      <c r="J20" s="41"/>
      <c r="K20" s="40"/>
      <c r="L20" s="40"/>
      <c r="M20" s="40"/>
    </row>
    <row r="21" spans="1:13" ht="15.75" x14ac:dyDescent="0.25">
      <c r="A21" s="43" t="s">
        <v>20</v>
      </c>
      <c r="B21" s="43"/>
      <c r="C21" s="43"/>
      <c r="D21" s="43"/>
      <c r="E21" s="43"/>
      <c r="F21" s="43"/>
      <c r="G21" s="43"/>
      <c r="H21" s="43"/>
      <c r="I21" s="43"/>
      <c r="J21" s="43"/>
      <c r="K21" s="40"/>
      <c r="L21" s="40"/>
      <c r="M21" s="40"/>
    </row>
    <row r="22" spans="1:13" ht="15.75" x14ac:dyDescent="0.25">
      <c r="A22" s="41" t="s">
        <v>21</v>
      </c>
      <c r="B22" s="41"/>
      <c r="C22" s="41"/>
      <c r="D22" s="41"/>
      <c r="E22" s="41"/>
      <c r="F22" s="41"/>
      <c r="G22" s="41"/>
      <c r="H22" s="41"/>
      <c r="I22" s="41"/>
      <c r="J22" s="41"/>
      <c r="K22" s="40">
        <v>1043366</v>
      </c>
      <c r="L22" s="40"/>
      <c r="M22" s="40"/>
    </row>
    <row r="23" spans="1:13" ht="15.75" x14ac:dyDescent="0.25">
      <c r="A23" s="42" t="s">
        <v>22</v>
      </c>
      <c r="B23" s="42"/>
      <c r="C23" s="42"/>
      <c r="D23" s="42"/>
      <c r="E23" s="42"/>
      <c r="F23" s="42"/>
      <c r="G23" s="42"/>
      <c r="H23" s="42"/>
      <c r="I23" s="42"/>
      <c r="J23" s="42"/>
      <c r="K23" s="40">
        <v>271020</v>
      </c>
      <c r="L23" s="40"/>
      <c r="M23" s="40"/>
    </row>
    <row r="24" spans="1:13" ht="18.75" x14ac:dyDescent="0.3">
      <c r="A24" s="47" t="s">
        <v>25</v>
      </c>
      <c r="B24" s="47"/>
      <c r="C24" s="47"/>
      <c r="D24" s="47"/>
      <c r="E24" s="47"/>
      <c r="F24" s="47"/>
      <c r="G24" s="47"/>
      <c r="H24" s="47"/>
      <c r="I24" s="47"/>
      <c r="J24" s="47"/>
      <c r="K24" s="40"/>
      <c r="L24" s="40"/>
      <c r="M24" s="40"/>
    </row>
    <row r="25" spans="1:13" ht="15.75" x14ac:dyDescent="0.25">
      <c r="A25" s="41" t="s">
        <v>19</v>
      </c>
      <c r="B25" s="41"/>
      <c r="C25" s="41"/>
      <c r="D25" s="41"/>
      <c r="E25" s="41"/>
      <c r="F25" s="41"/>
      <c r="G25" s="41"/>
      <c r="H25" s="41"/>
      <c r="I25" s="41"/>
      <c r="J25" s="41"/>
      <c r="K25" s="40"/>
      <c r="L25" s="40"/>
      <c r="M25" s="40"/>
    </row>
    <row r="26" spans="1:13" ht="15.75" x14ac:dyDescent="0.25">
      <c r="A26" s="43" t="s">
        <v>20</v>
      </c>
      <c r="B26" s="43"/>
      <c r="C26" s="43"/>
      <c r="D26" s="43"/>
      <c r="E26" s="43"/>
      <c r="F26" s="43"/>
      <c r="G26" s="43"/>
      <c r="H26" s="43"/>
      <c r="I26" s="43"/>
      <c r="J26" s="43"/>
      <c r="K26" s="40"/>
      <c r="L26" s="40"/>
      <c r="M26" s="40"/>
    </row>
    <row r="27" spans="1:13" ht="15.75" x14ac:dyDescent="0.25">
      <c r="A27" s="41" t="s">
        <v>21</v>
      </c>
      <c r="B27" s="41"/>
      <c r="C27" s="41"/>
      <c r="D27" s="41"/>
      <c r="E27" s="41"/>
      <c r="F27" s="41"/>
      <c r="G27" s="41"/>
      <c r="H27" s="41"/>
      <c r="I27" s="41"/>
      <c r="J27" s="41"/>
      <c r="K27" s="40">
        <v>15528</v>
      </c>
      <c r="L27" s="40"/>
      <c r="M27" s="40"/>
    </row>
    <row r="28" spans="1:13" ht="15.75" x14ac:dyDescent="0.25">
      <c r="A28" s="42" t="s">
        <v>22</v>
      </c>
      <c r="B28" s="42"/>
      <c r="C28" s="42"/>
      <c r="D28" s="42"/>
      <c r="E28" s="42"/>
      <c r="F28" s="42"/>
      <c r="G28" s="42"/>
      <c r="H28" s="42"/>
      <c r="I28" s="42"/>
      <c r="J28" s="42"/>
      <c r="K28" s="40">
        <v>1531</v>
      </c>
      <c r="L28" s="40"/>
      <c r="M28" s="40"/>
    </row>
    <row r="29" spans="1:13" ht="18.75" x14ac:dyDescent="0.3">
      <c r="A29" s="47" t="s">
        <v>26</v>
      </c>
      <c r="B29" s="47"/>
      <c r="C29" s="47"/>
      <c r="D29" s="47"/>
      <c r="E29" s="47"/>
      <c r="F29" s="47"/>
      <c r="G29" s="47"/>
      <c r="H29" s="47"/>
      <c r="I29" s="47"/>
      <c r="J29" s="47"/>
      <c r="K29" s="40"/>
      <c r="L29" s="40"/>
      <c r="M29" s="40"/>
    </row>
    <row r="30" spans="1:13" ht="15.75" x14ac:dyDescent="0.25">
      <c r="A30" s="41" t="s">
        <v>19</v>
      </c>
      <c r="B30" s="41"/>
      <c r="C30" s="41"/>
      <c r="D30" s="41"/>
      <c r="E30" s="41"/>
      <c r="F30" s="41"/>
      <c r="G30" s="41"/>
      <c r="H30" s="41"/>
      <c r="I30" s="41"/>
      <c r="J30" s="41"/>
      <c r="K30" s="40"/>
      <c r="L30" s="40"/>
      <c r="M30" s="40"/>
    </row>
    <row r="31" spans="1:13" ht="15.75" x14ac:dyDescent="0.25">
      <c r="A31" s="43" t="s">
        <v>20</v>
      </c>
      <c r="B31" s="43"/>
      <c r="C31" s="43"/>
      <c r="D31" s="43"/>
      <c r="E31" s="43"/>
      <c r="F31" s="43"/>
      <c r="G31" s="43"/>
      <c r="H31" s="43"/>
      <c r="I31" s="43"/>
      <c r="J31" s="43"/>
      <c r="K31" s="40"/>
      <c r="L31" s="40"/>
      <c r="M31" s="40"/>
    </row>
    <row r="32" spans="1:13" ht="15.75" x14ac:dyDescent="0.25">
      <c r="A32" s="41" t="s">
        <v>21</v>
      </c>
      <c r="B32" s="41"/>
      <c r="C32" s="41"/>
      <c r="D32" s="41"/>
      <c r="E32" s="41"/>
      <c r="F32" s="41"/>
      <c r="G32" s="41"/>
      <c r="H32" s="41"/>
      <c r="I32" s="41"/>
      <c r="J32" s="41"/>
      <c r="K32" s="40">
        <v>355978</v>
      </c>
      <c r="L32" s="40"/>
      <c r="M32" s="40"/>
    </row>
    <row r="33" spans="1:13" ht="15.75" x14ac:dyDescent="0.25">
      <c r="A33" s="42" t="s">
        <v>22</v>
      </c>
      <c r="B33" s="42"/>
      <c r="C33" s="42"/>
      <c r="D33" s="42"/>
      <c r="E33" s="42"/>
      <c r="F33" s="42"/>
      <c r="G33" s="42"/>
      <c r="H33" s="42"/>
      <c r="I33" s="42"/>
      <c r="J33" s="42"/>
      <c r="K33" s="40">
        <v>3911408</v>
      </c>
      <c r="L33" s="40"/>
      <c r="M33" s="40"/>
    </row>
    <row r="34" spans="1:13" ht="18.75" x14ac:dyDescent="0.3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0"/>
      <c r="L34" s="40"/>
      <c r="M34" s="40"/>
    </row>
    <row r="35" spans="1:13" ht="15.75" x14ac:dyDescent="0.25">
      <c r="A35" s="41" t="s">
        <v>19</v>
      </c>
      <c r="B35" s="41"/>
      <c r="C35" s="41"/>
      <c r="D35" s="41"/>
      <c r="E35" s="41"/>
      <c r="F35" s="41"/>
      <c r="G35" s="41"/>
      <c r="H35" s="41"/>
      <c r="I35" s="41"/>
      <c r="J35" s="41"/>
      <c r="K35" s="40"/>
      <c r="L35" s="40"/>
      <c r="M35" s="40"/>
    </row>
    <row r="36" spans="1:13" ht="15.75" x14ac:dyDescent="0.25">
      <c r="A36" s="43" t="s">
        <v>20</v>
      </c>
      <c r="B36" s="43"/>
      <c r="C36" s="43"/>
      <c r="D36" s="43"/>
      <c r="E36" s="43"/>
      <c r="F36" s="43"/>
      <c r="G36" s="43"/>
      <c r="H36" s="43"/>
      <c r="I36" s="43"/>
      <c r="J36" s="43"/>
      <c r="K36" s="40"/>
      <c r="L36" s="40"/>
      <c r="M36" s="40"/>
    </row>
    <row r="37" spans="1:13" ht="15.75" x14ac:dyDescent="0.25">
      <c r="A37" s="41" t="s">
        <v>21</v>
      </c>
      <c r="B37" s="41"/>
      <c r="C37" s="41"/>
      <c r="D37" s="41"/>
      <c r="E37" s="41"/>
      <c r="F37" s="41"/>
      <c r="G37" s="41"/>
      <c r="H37" s="41"/>
      <c r="I37" s="41"/>
      <c r="J37" s="41"/>
      <c r="K37" s="40">
        <v>2875</v>
      </c>
      <c r="L37" s="40"/>
      <c r="M37" s="40"/>
    </row>
    <row r="38" spans="1:13" ht="15.75" x14ac:dyDescent="0.25">
      <c r="A38" s="42" t="s">
        <v>22</v>
      </c>
      <c r="B38" s="42"/>
      <c r="C38" s="42"/>
      <c r="D38" s="42"/>
      <c r="E38" s="42"/>
      <c r="F38" s="42"/>
      <c r="G38" s="42"/>
      <c r="H38" s="42"/>
      <c r="I38" s="42"/>
      <c r="J38" s="42"/>
      <c r="K38" s="40">
        <v>206832</v>
      </c>
      <c r="L38" s="40"/>
      <c r="M38" s="40"/>
    </row>
    <row r="39" spans="1:13" ht="18.75" x14ac:dyDescent="0.3">
      <c r="A39" s="44" t="s">
        <v>28</v>
      </c>
      <c r="B39" s="44"/>
      <c r="C39" s="44"/>
      <c r="D39" s="44"/>
      <c r="E39" s="44"/>
      <c r="F39" s="44"/>
      <c r="G39" s="44"/>
      <c r="H39" s="44"/>
      <c r="I39" s="44"/>
      <c r="J39" s="44"/>
      <c r="K39" s="45"/>
      <c r="L39" s="45"/>
      <c r="M39" s="46"/>
    </row>
    <row r="40" spans="1:13" ht="15.75" x14ac:dyDescent="0.25">
      <c r="A40" s="41" t="s">
        <v>19</v>
      </c>
      <c r="B40" s="41"/>
      <c r="C40" s="41"/>
      <c r="D40" s="41"/>
      <c r="E40" s="41"/>
      <c r="F40" s="41"/>
      <c r="G40" s="41"/>
      <c r="H40" s="41"/>
      <c r="I40" s="41"/>
      <c r="J40" s="41"/>
      <c r="K40" s="30"/>
      <c r="L40" s="30"/>
      <c r="M40" s="30"/>
    </row>
    <row r="41" spans="1:13" ht="15.75" x14ac:dyDescent="0.25">
      <c r="A41" s="43" t="s">
        <v>20</v>
      </c>
      <c r="B41" s="43"/>
      <c r="C41" s="43"/>
      <c r="D41" s="43"/>
      <c r="E41" s="43"/>
      <c r="F41" s="43"/>
      <c r="G41" s="43"/>
      <c r="H41" s="43"/>
      <c r="I41" s="43"/>
      <c r="J41" s="43"/>
      <c r="K41" s="40"/>
      <c r="L41" s="40"/>
      <c r="M41" s="40"/>
    </row>
    <row r="42" spans="1:13" ht="15.75" x14ac:dyDescent="0.25">
      <c r="A42" s="41" t="s">
        <v>21</v>
      </c>
      <c r="B42" s="41"/>
      <c r="C42" s="41"/>
      <c r="D42" s="41"/>
      <c r="E42" s="41"/>
      <c r="F42" s="41"/>
      <c r="G42" s="41"/>
      <c r="H42" s="41"/>
      <c r="I42" s="41"/>
      <c r="J42" s="41"/>
      <c r="K42" s="40">
        <v>176742</v>
      </c>
      <c r="L42" s="40"/>
      <c r="M42" s="40"/>
    </row>
    <row r="43" spans="1:13" x14ac:dyDescent="0.25">
      <c r="A43" s="42" t="s">
        <v>22</v>
      </c>
      <c r="B43" s="42"/>
      <c r="C43" s="42"/>
      <c r="D43" s="42"/>
      <c r="E43" s="42"/>
      <c r="F43" s="42"/>
      <c r="G43" s="42"/>
      <c r="H43" s="42"/>
      <c r="I43" s="42"/>
      <c r="J43" s="42"/>
      <c r="K43" s="30"/>
      <c r="L43" s="30"/>
      <c r="M43" s="30"/>
    </row>
    <row r="44" spans="1:13" ht="15.75" x14ac:dyDescent="0.25">
      <c r="A44" s="41" t="s">
        <v>29</v>
      </c>
      <c r="B44" s="30"/>
      <c r="C44" s="30"/>
      <c r="D44" s="30"/>
      <c r="E44" s="30"/>
      <c r="F44" s="30"/>
      <c r="G44" s="30"/>
      <c r="H44" s="30"/>
      <c r="I44" s="30"/>
      <c r="J44" s="30"/>
      <c r="K44" s="40">
        <v>450</v>
      </c>
      <c r="L44" s="40"/>
      <c r="M44" s="40"/>
    </row>
    <row r="45" spans="1:13" ht="18.75" x14ac:dyDescent="0.3">
      <c r="A45" s="47" t="s">
        <v>35</v>
      </c>
      <c r="B45" s="47"/>
      <c r="C45" s="47"/>
      <c r="D45" s="47"/>
      <c r="E45" s="47"/>
      <c r="F45" s="47"/>
      <c r="G45" s="47"/>
      <c r="H45" s="47"/>
      <c r="I45" s="47"/>
      <c r="J45" s="47"/>
      <c r="K45" s="40">
        <v>3090945</v>
      </c>
      <c r="L45" s="40"/>
      <c r="M45" s="40"/>
    </row>
  </sheetData>
  <mergeCells count="76">
    <mergeCell ref="A45:J45"/>
    <mergeCell ref="K45:M45"/>
    <mergeCell ref="B2:L4"/>
    <mergeCell ref="F6:I6"/>
    <mergeCell ref="A8:J8"/>
    <mergeCell ref="K8:M8"/>
    <mergeCell ref="A13:M13"/>
    <mergeCell ref="K9:M9"/>
    <mergeCell ref="K10:M10"/>
    <mergeCell ref="K11:M11"/>
    <mergeCell ref="K12:M12"/>
    <mergeCell ref="A9:J9"/>
    <mergeCell ref="A10:J10"/>
    <mergeCell ref="A11:J11"/>
    <mergeCell ref="A12:J12"/>
    <mergeCell ref="K14:M14"/>
    <mergeCell ref="K27:M27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15:M15"/>
    <mergeCell ref="A14:J14"/>
    <mergeCell ref="A27:J27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25:J25"/>
    <mergeCell ref="A26:J26"/>
    <mergeCell ref="A15:J15"/>
    <mergeCell ref="K26:M26"/>
    <mergeCell ref="A39:M39"/>
    <mergeCell ref="A40:J40"/>
    <mergeCell ref="A41:J41"/>
    <mergeCell ref="K28:M28"/>
    <mergeCell ref="K29:M29"/>
    <mergeCell ref="K30:M30"/>
    <mergeCell ref="K31:M31"/>
    <mergeCell ref="K32:M32"/>
    <mergeCell ref="A28:J28"/>
    <mergeCell ref="A29:J29"/>
    <mergeCell ref="A30:J30"/>
    <mergeCell ref="A31:J31"/>
    <mergeCell ref="A32:J32"/>
    <mergeCell ref="K38:M38"/>
    <mergeCell ref="A34:J34"/>
    <mergeCell ref="A35:J35"/>
    <mergeCell ref="A36:J36"/>
    <mergeCell ref="A37:J37"/>
    <mergeCell ref="A38:J38"/>
    <mergeCell ref="K33:M33"/>
    <mergeCell ref="K34:M34"/>
    <mergeCell ref="K35:M35"/>
    <mergeCell ref="K36:M36"/>
    <mergeCell ref="K37:M37"/>
    <mergeCell ref="A33:J33"/>
    <mergeCell ref="K44:M44"/>
    <mergeCell ref="A42:J42"/>
    <mergeCell ref="A43:J43"/>
    <mergeCell ref="K40:M40"/>
    <mergeCell ref="K41:M41"/>
    <mergeCell ref="K42:M42"/>
    <mergeCell ref="K43:M43"/>
    <mergeCell ref="A44:J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opLeftCell="A16" workbookViewId="0">
      <selection activeCell="K45" sqref="K45:M45"/>
    </sheetView>
  </sheetViews>
  <sheetFormatPr defaultRowHeight="15" x14ac:dyDescent="0.25"/>
  <sheetData>
    <row r="2" spans="1:13" ht="15" customHeight="1" x14ac:dyDescent="0.25">
      <c r="B2" s="51" t="s">
        <v>17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6" spans="1:13" x14ac:dyDescent="0.25">
      <c r="F6" s="35" t="s">
        <v>32</v>
      </c>
      <c r="G6" s="35"/>
      <c r="H6" s="35"/>
      <c r="I6" s="35"/>
    </row>
    <row r="7" spans="1:13" x14ac:dyDescent="0.25">
      <c r="M7" t="s">
        <v>34</v>
      </c>
    </row>
    <row r="8" spans="1:13" ht="18.75" x14ac:dyDescent="0.3">
      <c r="A8" s="48" t="s">
        <v>18</v>
      </c>
      <c r="B8" s="49"/>
      <c r="C8" s="49"/>
      <c r="D8" s="49"/>
      <c r="E8" s="49"/>
      <c r="F8" s="49"/>
      <c r="G8" s="49"/>
      <c r="H8" s="49"/>
      <c r="I8" s="49"/>
      <c r="J8" s="50"/>
      <c r="K8" s="57">
        <f>K10+K11+K12+K45</f>
        <v>15005014</v>
      </c>
      <c r="L8" s="58"/>
      <c r="M8" s="59"/>
    </row>
    <row r="9" spans="1:13" ht="15.75" x14ac:dyDescent="0.25">
      <c r="A9" s="60" t="s">
        <v>19</v>
      </c>
      <c r="B9" s="61"/>
      <c r="C9" s="61"/>
      <c r="D9" s="61"/>
      <c r="E9" s="61"/>
      <c r="F9" s="61"/>
      <c r="G9" s="61"/>
      <c r="H9" s="61"/>
      <c r="I9" s="61"/>
      <c r="J9" s="62"/>
      <c r="K9" s="57"/>
      <c r="L9" s="58"/>
      <c r="M9" s="59"/>
    </row>
    <row r="10" spans="1:13" ht="15.75" x14ac:dyDescent="0.25">
      <c r="A10" s="60" t="s">
        <v>20</v>
      </c>
      <c r="B10" s="61"/>
      <c r="C10" s="61"/>
      <c r="D10" s="61"/>
      <c r="E10" s="61"/>
      <c r="F10" s="61"/>
      <c r="G10" s="61"/>
      <c r="H10" s="61"/>
      <c r="I10" s="61"/>
      <c r="J10" s="62"/>
      <c r="K10" s="57">
        <f>K16</f>
        <v>283666</v>
      </c>
      <c r="L10" s="58"/>
      <c r="M10" s="59"/>
    </row>
    <row r="11" spans="1:13" ht="15.75" x14ac:dyDescent="0.25">
      <c r="A11" s="60" t="s">
        <v>21</v>
      </c>
      <c r="B11" s="61"/>
      <c r="C11" s="61"/>
      <c r="D11" s="61"/>
      <c r="E11" s="61"/>
      <c r="F11" s="61"/>
      <c r="G11" s="61"/>
      <c r="H11" s="61"/>
      <c r="I11" s="61"/>
      <c r="J11" s="62"/>
      <c r="K11" s="57">
        <f>K17+K22+K27+K32+K37+K42</f>
        <v>5445270</v>
      </c>
      <c r="L11" s="58"/>
      <c r="M11" s="59"/>
    </row>
    <row r="12" spans="1:13" ht="15.75" x14ac:dyDescent="0.25">
      <c r="A12" s="66" t="s">
        <v>22</v>
      </c>
      <c r="B12" s="67"/>
      <c r="C12" s="67"/>
      <c r="D12" s="67"/>
      <c r="E12" s="67"/>
      <c r="F12" s="67"/>
      <c r="G12" s="67"/>
      <c r="H12" s="67"/>
      <c r="I12" s="67"/>
      <c r="J12" s="68"/>
      <c r="K12" s="57">
        <f>K18+K23+K28+K33+K38</f>
        <v>6197177</v>
      </c>
      <c r="L12" s="58"/>
      <c r="M12" s="59"/>
    </row>
    <row r="13" spans="1:13" ht="15.75" x14ac:dyDescent="0.25">
      <c r="A13" s="52" t="s">
        <v>30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69"/>
    </row>
    <row r="14" spans="1:13" ht="18.75" x14ac:dyDescent="0.3">
      <c r="A14" s="48" t="s">
        <v>23</v>
      </c>
      <c r="B14" s="49"/>
      <c r="C14" s="49"/>
      <c r="D14" s="49"/>
      <c r="E14" s="49"/>
      <c r="F14" s="49"/>
      <c r="G14" s="49"/>
      <c r="H14" s="49"/>
      <c r="I14" s="49"/>
      <c r="J14" s="50"/>
      <c r="K14" s="57"/>
      <c r="L14" s="58"/>
      <c r="M14" s="59"/>
    </row>
    <row r="15" spans="1:13" ht="15.75" x14ac:dyDescent="0.25">
      <c r="A15" s="60" t="s">
        <v>19</v>
      </c>
      <c r="B15" s="61"/>
      <c r="C15" s="61"/>
      <c r="D15" s="61"/>
      <c r="E15" s="61"/>
      <c r="F15" s="61"/>
      <c r="G15" s="61"/>
      <c r="H15" s="61"/>
      <c r="I15" s="61"/>
      <c r="J15" s="62"/>
      <c r="K15" s="57"/>
      <c r="L15" s="58"/>
      <c r="M15" s="59"/>
    </row>
    <row r="16" spans="1:13" ht="15.75" x14ac:dyDescent="0.25">
      <c r="A16" s="63" t="s">
        <v>20</v>
      </c>
      <c r="B16" s="64"/>
      <c r="C16" s="64"/>
      <c r="D16" s="64"/>
      <c r="E16" s="64"/>
      <c r="F16" s="64"/>
      <c r="G16" s="64"/>
      <c r="H16" s="64"/>
      <c r="I16" s="64"/>
      <c r="J16" s="65"/>
      <c r="K16" s="57">
        <v>283666</v>
      </c>
      <c r="L16" s="58"/>
      <c r="M16" s="59"/>
    </row>
    <row r="17" spans="1:13" ht="15.75" x14ac:dyDescent="0.25">
      <c r="A17" s="60" t="s">
        <v>21</v>
      </c>
      <c r="B17" s="61"/>
      <c r="C17" s="61"/>
      <c r="D17" s="61"/>
      <c r="E17" s="61"/>
      <c r="F17" s="61"/>
      <c r="G17" s="61"/>
      <c r="H17" s="61"/>
      <c r="I17" s="61"/>
      <c r="J17" s="62"/>
      <c r="K17" s="57">
        <v>3877168</v>
      </c>
      <c r="L17" s="58"/>
      <c r="M17" s="59"/>
    </row>
    <row r="18" spans="1:13" ht="15.75" x14ac:dyDescent="0.25">
      <c r="A18" s="70" t="s">
        <v>22</v>
      </c>
      <c r="B18" s="71"/>
      <c r="C18" s="71"/>
      <c r="D18" s="71"/>
      <c r="E18" s="71"/>
      <c r="F18" s="71"/>
      <c r="G18" s="71"/>
      <c r="H18" s="71"/>
      <c r="I18" s="71"/>
      <c r="J18" s="72"/>
      <c r="K18" s="57">
        <v>1605754</v>
      </c>
      <c r="L18" s="58"/>
      <c r="M18" s="59"/>
    </row>
    <row r="19" spans="1:13" ht="18.75" x14ac:dyDescent="0.3">
      <c r="A19" s="48" t="s">
        <v>24</v>
      </c>
      <c r="B19" s="49"/>
      <c r="C19" s="49"/>
      <c r="D19" s="49"/>
      <c r="E19" s="49"/>
      <c r="F19" s="49"/>
      <c r="G19" s="49"/>
      <c r="H19" s="49"/>
      <c r="I19" s="49"/>
      <c r="J19" s="50"/>
      <c r="K19" s="57"/>
      <c r="L19" s="58"/>
      <c r="M19" s="59"/>
    </row>
    <row r="20" spans="1:13" ht="15.75" x14ac:dyDescent="0.25">
      <c r="A20" s="60" t="s">
        <v>19</v>
      </c>
      <c r="B20" s="61"/>
      <c r="C20" s="61"/>
      <c r="D20" s="61"/>
      <c r="E20" s="61"/>
      <c r="F20" s="61"/>
      <c r="G20" s="61"/>
      <c r="H20" s="61"/>
      <c r="I20" s="61"/>
      <c r="J20" s="62"/>
      <c r="K20" s="57"/>
      <c r="L20" s="58"/>
      <c r="M20" s="59"/>
    </row>
    <row r="21" spans="1:13" ht="15.75" x14ac:dyDescent="0.25">
      <c r="A21" s="63" t="s">
        <v>20</v>
      </c>
      <c r="B21" s="64"/>
      <c r="C21" s="64"/>
      <c r="D21" s="64"/>
      <c r="E21" s="64"/>
      <c r="F21" s="64"/>
      <c r="G21" s="64"/>
      <c r="H21" s="64"/>
      <c r="I21" s="64"/>
      <c r="J21" s="65"/>
      <c r="K21" s="57"/>
      <c r="L21" s="58"/>
      <c r="M21" s="59"/>
    </row>
    <row r="22" spans="1:13" ht="15.75" x14ac:dyDescent="0.25">
      <c r="A22" s="60" t="s">
        <v>21</v>
      </c>
      <c r="B22" s="61"/>
      <c r="C22" s="61"/>
      <c r="D22" s="61"/>
      <c r="E22" s="61"/>
      <c r="F22" s="61"/>
      <c r="G22" s="61"/>
      <c r="H22" s="61"/>
      <c r="I22" s="61"/>
      <c r="J22" s="62"/>
      <c r="K22" s="57">
        <v>1016624</v>
      </c>
      <c r="L22" s="58"/>
      <c r="M22" s="59"/>
    </row>
    <row r="23" spans="1:13" ht="15.75" x14ac:dyDescent="0.25">
      <c r="A23" s="70" t="s">
        <v>22</v>
      </c>
      <c r="B23" s="71"/>
      <c r="C23" s="71"/>
      <c r="D23" s="71"/>
      <c r="E23" s="71"/>
      <c r="F23" s="71"/>
      <c r="G23" s="71"/>
      <c r="H23" s="71"/>
      <c r="I23" s="71"/>
      <c r="J23" s="72"/>
      <c r="K23" s="57">
        <v>307884</v>
      </c>
      <c r="L23" s="58"/>
      <c r="M23" s="59"/>
    </row>
    <row r="24" spans="1:13" ht="18.75" x14ac:dyDescent="0.3">
      <c r="A24" s="48" t="s">
        <v>25</v>
      </c>
      <c r="B24" s="49"/>
      <c r="C24" s="49"/>
      <c r="D24" s="49"/>
      <c r="E24" s="49"/>
      <c r="F24" s="49"/>
      <c r="G24" s="49"/>
      <c r="H24" s="49"/>
      <c r="I24" s="49"/>
      <c r="J24" s="50"/>
      <c r="K24" s="57"/>
      <c r="L24" s="58"/>
      <c r="M24" s="59"/>
    </row>
    <row r="25" spans="1:13" ht="15.75" x14ac:dyDescent="0.25">
      <c r="A25" s="60" t="s">
        <v>19</v>
      </c>
      <c r="B25" s="61"/>
      <c r="C25" s="61"/>
      <c r="D25" s="61"/>
      <c r="E25" s="61"/>
      <c r="F25" s="61"/>
      <c r="G25" s="61"/>
      <c r="H25" s="61"/>
      <c r="I25" s="61"/>
      <c r="J25" s="62"/>
      <c r="K25" s="57"/>
      <c r="L25" s="58"/>
      <c r="M25" s="59"/>
    </row>
    <row r="26" spans="1:13" ht="15.75" x14ac:dyDescent="0.25">
      <c r="A26" s="63" t="s">
        <v>20</v>
      </c>
      <c r="B26" s="64"/>
      <c r="C26" s="64"/>
      <c r="D26" s="64"/>
      <c r="E26" s="64"/>
      <c r="F26" s="64"/>
      <c r="G26" s="64"/>
      <c r="H26" s="64"/>
      <c r="I26" s="64"/>
      <c r="J26" s="65"/>
      <c r="K26" s="57"/>
      <c r="L26" s="58"/>
      <c r="M26" s="59"/>
    </row>
    <row r="27" spans="1:13" ht="15.75" x14ac:dyDescent="0.25">
      <c r="A27" s="60" t="s">
        <v>21</v>
      </c>
      <c r="B27" s="61"/>
      <c r="C27" s="61"/>
      <c r="D27" s="61"/>
      <c r="E27" s="61"/>
      <c r="F27" s="61"/>
      <c r="G27" s="61"/>
      <c r="H27" s="61"/>
      <c r="I27" s="61"/>
      <c r="J27" s="62"/>
      <c r="K27" s="57">
        <v>14745</v>
      </c>
      <c r="L27" s="58"/>
      <c r="M27" s="59"/>
    </row>
    <row r="28" spans="1:13" ht="15.75" x14ac:dyDescent="0.25">
      <c r="A28" s="70" t="s">
        <v>22</v>
      </c>
      <c r="B28" s="71"/>
      <c r="C28" s="71"/>
      <c r="D28" s="71"/>
      <c r="E28" s="71"/>
      <c r="F28" s="71"/>
      <c r="G28" s="71"/>
      <c r="H28" s="71"/>
      <c r="I28" s="71"/>
      <c r="J28" s="72"/>
      <c r="K28" s="57">
        <v>1501</v>
      </c>
      <c r="L28" s="58"/>
      <c r="M28" s="59"/>
    </row>
    <row r="29" spans="1:13" ht="18.75" x14ac:dyDescent="0.3">
      <c r="A29" s="48" t="s">
        <v>26</v>
      </c>
      <c r="B29" s="49"/>
      <c r="C29" s="49"/>
      <c r="D29" s="49"/>
      <c r="E29" s="49"/>
      <c r="F29" s="49"/>
      <c r="G29" s="49"/>
      <c r="H29" s="49"/>
      <c r="I29" s="49"/>
      <c r="J29" s="50"/>
      <c r="K29" s="57"/>
      <c r="L29" s="58"/>
      <c r="M29" s="59"/>
    </row>
    <row r="30" spans="1:13" ht="15.75" x14ac:dyDescent="0.25">
      <c r="A30" s="60" t="s">
        <v>19</v>
      </c>
      <c r="B30" s="61"/>
      <c r="C30" s="61"/>
      <c r="D30" s="61"/>
      <c r="E30" s="61"/>
      <c r="F30" s="61"/>
      <c r="G30" s="61"/>
      <c r="H30" s="61"/>
      <c r="I30" s="61"/>
      <c r="J30" s="62"/>
      <c r="K30" s="57"/>
      <c r="L30" s="58"/>
      <c r="M30" s="59"/>
    </row>
    <row r="31" spans="1:13" ht="15.75" x14ac:dyDescent="0.25">
      <c r="A31" s="63" t="s">
        <v>20</v>
      </c>
      <c r="B31" s="64"/>
      <c r="C31" s="64"/>
      <c r="D31" s="64"/>
      <c r="E31" s="64"/>
      <c r="F31" s="64"/>
      <c r="G31" s="64"/>
      <c r="H31" s="64"/>
      <c r="I31" s="64"/>
      <c r="J31" s="65"/>
      <c r="K31" s="57"/>
      <c r="L31" s="58"/>
      <c r="M31" s="59"/>
    </row>
    <row r="32" spans="1:13" ht="15.75" x14ac:dyDescent="0.25">
      <c r="A32" s="60" t="s">
        <v>21</v>
      </c>
      <c r="B32" s="61"/>
      <c r="C32" s="61"/>
      <c r="D32" s="61"/>
      <c r="E32" s="61"/>
      <c r="F32" s="61"/>
      <c r="G32" s="61"/>
      <c r="H32" s="61"/>
      <c r="I32" s="61"/>
      <c r="J32" s="62"/>
      <c r="K32" s="57">
        <v>380772</v>
      </c>
      <c r="L32" s="58"/>
      <c r="M32" s="59"/>
    </row>
    <row r="33" spans="1:13" ht="15.75" x14ac:dyDescent="0.25">
      <c r="A33" s="70" t="s">
        <v>22</v>
      </c>
      <c r="B33" s="71"/>
      <c r="C33" s="71"/>
      <c r="D33" s="71"/>
      <c r="E33" s="71"/>
      <c r="F33" s="71"/>
      <c r="G33" s="71"/>
      <c r="H33" s="71"/>
      <c r="I33" s="71"/>
      <c r="J33" s="72"/>
      <c r="K33" s="57">
        <v>4061129</v>
      </c>
      <c r="L33" s="58"/>
      <c r="M33" s="59"/>
    </row>
    <row r="34" spans="1:13" ht="18.75" x14ac:dyDescent="0.3">
      <c r="A34" s="48" t="s">
        <v>27</v>
      </c>
      <c r="B34" s="49"/>
      <c r="C34" s="49"/>
      <c r="D34" s="49"/>
      <c r="E34" s="49"/>
      <c r="F34" s="49"/>
      <c r="G34" s="49"/>
      <c r="H34" s="49"/>
      <c r="I34" s="49"/>
      <c r="J34" s="50"/>
      <c r="K34" s="57"/>
      <c r="L34" s="58"/>
      <c r="M34" s="59"/>
    </row>
    <row r="35" spans="1:13" ht="15.75" x14ac:dyDescent="0.25">
      <c r="A35" s="60" t="s">
        <v>19</v>
      </c>
      <c r="B35" s="61"/>
      <c r="C35" s="61"/>
      <c r="D35" s="61"/>
      <c r="E35" s="61"/>
      <c r="F35" s="61"/>
      <c r="G35" s="61"/>
      <c r="H35" s="61"/>
      <c r="I35" s="61"/>
      <c r="J35" s="62"/>
      <c r="K35" s="57"/>
      <c r="L35" s="58"/>
      <c r="M35" s="59"/>
    </row>
    <row r="36" spans="1:13" ht="15.75" x14ac:dyDescent="0.25">
      <c r="A36" s="63" t="s">
        <v>20</v>
      </c>
      <c r="B36" s="64"/>
      <c r="C36" s="64"/>
      <c r="D36" s="64"/>
      <c r="E36" s="64"/>
      <c r="F36" s="64"/>
      <c r="G36" s="64"/>
      <c r="H36" s="64"/>
      <c r="I36" s="64"/>
      <c r="J36" s="65"/>
      <c r="K36" s="57"/>
      <c r="L36" s="58"/>
      <c r="M36" s="59"/>
    </row>
    <row r="37" spans="1:13" ht="15.75" x14ac:dyDescent="0.25">
      <c r="A37" s="60" t="s">
        <v>21</v>
      </c>
      <c r="B37" s="61"/>
      <c r="C37" s="61"/>
      <c r="D37" s="61"/>
      <c r="E37" s="61"/>
      <c r="F37" s="61"/>
      <c r="G37" s="61"/>
      <c r="H37" s="61"/>
      <c r="I37" s="61"/>
      <c r="J37" s="62"/>
      <c r="K37" s="57">
        <v>2221</v>
      </c>
      <c r="L37" s="58"/>
      <c r="M37" s="59"/>
    </row>
    <row r="38" spans="1:13" ht="15.75" x14ac:dyDescent="0.25">
      <c r="A38" s="70" t="s">
        <v>22</v>
      </c>
      <c r="B38" s="71"/>
      <c r="C38" s="71"/>
      <c r="D38" s="71"/>
      <c r="E38" s="71"/>
      <c r="F38" s="71"/>
      <c r="G38" s="71"/>
      <c r="H38" s="71"/>
      <c r="I38" s="71"/>
      <c r="J38" s="72"/>
      <c r="K38" s="57">
        <v>220909</v>
      </c>
      <c r="L38" s="58"/>
      <c r="M38" s="59"/>
    </row>
    <row r="39" spans="1:13" ht="18.75" x14ac:dyDescent="0.3">
      <c r="A39" s="44" t="s">
        <v>28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73"/>
    </row>
    <row r="40" spans="1:13" ht="15.75" x14ac:dyDescent="0.25">
      <c r="A40" s="60" t="s">
        <v>19</v>
      </c>
      <c r="B40" s="61"/>
      <c r="C40" s="61"/>
      <c r="D40" s="61"/>
      <c r="E40" s="61"/>
      <c r="F40" s="61"/>
      <c r="G40" s="61"/>
      <c r="H40" s="61"/>
      <c r="I40" s="61"/>
      <c r="J40" s="62"/>
      <c r="K40" s="74"/>
      <c r="L40" s="75"/>
      <c r="M40" s="76"/>
    </row>
    <row r="41" spans="1:13" ht="15.75" x14ac:dyDescent="0.25">
      <c r="A41" s="63" t="s">
        <v>20</v>
      </c>
      <c r="B41" s="64"/>
      <c r="C41" s="64"/>
      <c r="D41" s="64"/>
      <c r="E41" s="64"/>
      <c r="F41" s="64"/>
      <c r="G41" s="64"/>
      <c r="H41" s="64"/>
      <c r="I41" s="64"/>
      <c r="J41" s="65"/>
      <c r="K41" s="57"/>
      <c r="L41" s="58"/>
      <c r="M41" s="59"/>
    </row>
    <row r="42" spans="1:13" ht="15.75" x14ac:dyDescent="0.25">
      <c r="A42" s="60" t="s">
        <v>21</v>
      </c>
      <c r="B42" s="61"/>
      <c r="C42" s="61"/>
      <c r="D42" s="61"/>
      <c r="E42" s="61"/>
      <c r="F42" s="61"/>
      <c r="G42" s="61"/>
      <c r="H42" s="61"/>
      <c r="I42" s="61"/>
      <c r="J42" s="62"/>
      <c r="K42" s="57">
        <v>153740</v>
      </c>
      <c r="L42" s="58"/>
      <c r="M42" s="59"/>
    </row>
    <row r="43" spans="1:13" x14ac:dyDescent="0.25">
      <c r="A43" s="70" t="s">
        <v>22</v>
      </c>
      <c r="B43" s="71"/>
      <c r="C43" s="71"/>
      <c r="D43" s="71"/>
      <c r="E43" s="71"/>
      <c r="F43" s="71"/>
      <c r="G43" s="71"/>
      <c r="H43" s="71"/>
      <c r="I43" s="71"/>
      <c r="J43" s="72"/>
      <c r="K43" s="74"/>
      <c r="L43" s="75"/>
      <c r="M43" s="76"/>
    </row>
    <row r="44" spans="1:13" ht="15.75" x14ac:dyDescent="0.25">
      <c r="A44" s="60" t="s">
        <v>29</v>
      </c>
      <c r="B44" s="61"/>
      <c r="C44" s="61"/>
      <c r="D44" s="61"/>
      <c r="E44" s="61"/>
      <c r="F44" s="61"/>
      <c r="G44" s="61"/>
      <c r="H44" s="61"/>
      <c r="I44" s="61"/>
      <c r="J44" s="62"/>
      <c r="K44" s="57">
        <v>450</v>
      </c>
      <c r="L44" s="58"/>
      <c r="M44" s="59"/>
    </row>
    <row r="45" spans="1:13" ht="18.75" x14ac:dyDescent="0.3">
      <c r="A45" s="48" t="s">
        <v>35</v>
      </c>
      <c r="B45" s="49"/>
      <c r="C45" s="49"/>
      <c r="D45" s="49"/>
      <c r="E45" s="49"/>
      <c r="F45" s="49"/>
      <c r="G45" s="49"/>
      <c r="H45" s="49"/>
      <c r="I45" s="49"/>
      <c r="J45" s="50"/>
      <c r="K45" s="57">
        <v>3078901</v>
      </c>
      <c r="L45" s="58"/>
      <c r="M45" s="59"/>
    </row>
  </sheetData>
  <mergeCells count="76">
    <mergeCell ref="A45:J45"/>
    <mergeCell ref="K45:M45"/>
    <mergeCell ref="A42:J42"/>
    <mergeCell ref="K42:M42"/>
    <mergeCell ref="A43:J43"/>
    <mergeCell ref="K43:M43"/>
    <mergeCell ref="A44:J44"/>
    <mergeCell ref="K44:M44"/>
    <mergeCell ref="A41:J41"/>
    <mergeCell ref="K41:M41"/>
    <mergeCell ref="A35:J35"/>
    <mergeCell ref="K35:M35"/>
    <mergeCell ref="A36:J36"/>
    <mergeCell ref="K36:M36"/>
    <mergeCell ref="A37:J37"/>
    <mergeCell ref="K37:M37"/>
    <mergeCell ref="A38:J38"/>
    <mergeCell ref="K38:M38"/>
    <mergeCell ref="A39:M39"/>
    <mergeCell ref="A40:J40"/>
    <mergeCell ref="K40:M40"/>
    <mergeCell ref="A32:J32"/>
    <mergeCell ref="K32:M32"/>
    <mergeCell ref="A33:J33"/>
    <mergeCell ref="K33:M33"/>
    <mergeCell ref="A34:J34"/>
    <mergeCell ref="K34:M34"/>
    <mergeCell ref="A29:J29"/>
    <mergeCell ref="K29:M29"/>
    <mergeCell ref="A30:J30"/>
    <mergeCell ref="K30:M30"/>
    <mergeCell ref="A31:J31"/>
    <mergeCell ref="K31:M31"/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F6:I6"/>
    <mergeCell ref="A8:J8"/>
    <mergeCell ref="K8:M8"/>
    <mergeCell ref="A9:J9"/>
    <mergeCell ref="K9:M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5"/>
  <sheetViews>
    <sheetView topLeftCell="A13" workbookViewId="0">
      <selection activeCell="K45" sqref="K45:M45"/>
    </sheetView>
  </sheetViews>
  <sheetFormatPr defaultRowHeight="15" x14ac:dyDescent="0.25"/>
  <sheetData>
    <row r="2" spans="1:13" ht="15" customHeight="1" x14ac:dyDescent="0.25">
      <c r="B2" s="51" t="s">
        <v>17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6" spans="1:13" x14ac:dyDescent="0.25">
      <c r="F6" s="35" t="s">
        <v>36</v>
      </c>
      <c r="G6" s="35"/>
      <c r="H6" s="35"/>
      <c r="I6" s="35"/>
    </row>
    <row r="7" spans="1:13" x14ac:dyDescent="0.25">
      <c r="M7" t="s">
        <v>34</v>
      </c>
    </row>
    <row r="8" spans="1:13" ht="18.75" x14ac:dyDescent="0.3">
      <c r="A8" s="48" t="s">
        <v>18</v>
      </c>
      <c r="B8" s="49"/>
      <c r="C8" s="49"/>
      <c r="D8" s="49"/>
      <c r="E8" s="49"/>
      <c r="F8" s="49"/>
      <c r="G8" s="49"/>
      <c r="H8" s="49"/>
      <c r="I8" s="49"/>
      <c r="J8" s="50"/>
      <c r="K8" s="57">
        <f>K10+K11+K12+K45</f>
        <v>13946139</v>
      </c>
      <c r="L8" s="58"/>
      <c r="M8" s="59"/>
    </row>
    <row r="9" spans="1:13" ht="15.75" x14ac:dyDescent="0.25">
      <c r="A9" s="60" t="s">
        <v>19</v>
      </c>
      <c r="B9" s="61"/>
      <c r="C9" s="61"/>
      <c r="D9" s="61"/>
      <c r="E9" s="61"/>
      <c r="F9" s="61"/>
      <c r="G9" s="61"/>
      <c r="H9" s="61"/>
      <c r="I9" s="61"/>
      <c r="J9" s="62"/>
      <c r="K9" s="57"/>
      <c r="L9" s="58"/>
      <c r="M9" s="59"/>
    </row>
    <row r="10" spans="1:13" ht="15.75" x14ac:dyDescent="0.25">
      <c r="A10" s="60" t="s">
        <v>20</v>
      </c>
      <c r="B10" s="61"/>
      <c r="C10" s="61"/>
      <c r="D10" s="61"/>
      <c r="E10" s="61"/>
      <c r="F10" s="61"/>
      <c r="G10" s="61"/>
      <c r="H10" s="61"/>
      <c r="I10" s="61"/>
      <c r="J10" s="62"/>
      <c r="K10" s="57">
        <f>K16</f>
        <v>318266</v>
      </c>
      <c r="L10" s="58"/>
      <c r="M10" s="59"/>
    </row>
    <row r="11" spans="1:13" ht="15.75" x14ac:dyDescent="0.25">
      <c r="A11" s="60" t="s">
        <v>21</v>
      </c>
      <c r="B11" s="61"/>
      <c r="C11" s="61"/>
      <c r="D11" s="61"/>
      <c r="E11" s="61"/>
      <c r="F11" s="61"/>
      <c r="G11" s="61"/>
      <c r="H11" s="61"/>
      <c r="I11" s="61"/>
      <c r="J11" s="62"/>
      <c r="K11" s="57">
        <f>K17+K22+K27+K32+K37+K42</f>
        <v>5093526</v>
      </c>
      <c r="L11" s="58"/>
      <c r="M11" s="59"/>
    </row>
    <row r="12" spans="1:13" ht="15.75" x14ac:dyDescent="0.25">
      <c r="A12" s="66" t="s">
        <v>22</v>
      </c>
      <c r="B12" s="67"/>
      <c r="C12" s="67"/>
      <c r="D12" s="67"/>
      <c r="E12" s="67"/>
      <c r="F12" s="67"/>
      <c r="G12" s="67"/>
      <c r="H12" s="67"/>
      <c r="I12" s="67"/>
      <c r="J12" s="68"/>
      <c r="K12" s="57">
        <f>K18+K23+K28+K33+K38</f>
        <v>5804296</v>
      </c>
      <c r="L12" s="58"/>
      <c r="M12" s="59"/>
    </row>
    <row r="13" spans="1:13" ht="15.75" x14ac:dyDescent="0.25">
      <c r="A13" s="52" t="s">
        <v>30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69"/>
    </row>
    <row r="14" spans="1:13" ht="18.75" x14ac:dyDescent="0.3">
      <c r="A14" s="48" t="s">
        <v>23</v>
      </c>
      <c r="B14" s="49"/>
      <c r="C14" s="49"/>
      <c r="D14" s="49"/>
      <c r="E14" s="49"/>
      <c r="F14" s="49"/>
      <c r="G14" s="49"/>
      <c r="H14" s="49"/>
      <c r="I14" s="49"/>
      <c r="J14" s="50"/>
      <c r="K14" s="57"/>
      <c r="L14" s="58"/>
      <c r="M14" s="59"/>
    </row>
    <row r="15" spans="1:13" ht="15.75" x14ac:dyDescent="0.25">
      <c r="A15" s="60" t="s">
        <v>19</v>
      </c>
      <c r="B15" s="61"/>
      <c r="C15" s="61"/>
      <c r="D15" s="61"/>
      <c r="E15" s="61"/>
      <c r="F15" s="61"/>
      <c r="G15" s="61"/>
      <c r="H15" s="61"/>
      <c r="I15" s="61"/>
      <c r="J15" s="62"/>
      <c r="K15" s="57"/>
      <c r="L15" s="58"/>
      <c r="M15" s="59"/>
    </row>
    <row r="16" spans="1:13" ht="15.75" x14ac:dyDescent="0.25">
      <c r="A16" s="63" t="s">
        <v>20</v>
      </c>
      <c r="B16" s="64"/>
      <c r="C16" s="64"/>
      <c r="D16" s="64"/>
      <c r="E16" s="64"/>
      <c r="F16" s="64"/>
      <c r="G16" s="64"/>
      <c r="H16" s="64"/>
      <c r="I16" s="64"/>
      <c r="J16" s="65"/>
      <c r="K16" s="57">
        <v>318266</v>
      </c>
      <c r="L16" s="58"/>
      <c r="M16" s="59"/>
    </row>
    <row r="17" spans="1:13" ht="15.75" x14ac:dyDescent="0.25">
      <c r="A17" s="60" t="s">
        <v>21</v>
      </c>
      <c r="B17" s="61"/>
      <c r="C17" s="61"/>
      <c r="D17" s="61"/>
      <c r="E17" s="61"/>
      <c r="F17" s="61"/>
      <c r="G17" s="61"/>
      <c r="H17" s="61"/>
      <c r="I17" s="61"/>
      <c r="J17" s="62"/>
      <c r="K17" s="57">
        <v>3685255</v>
      </c>
      <c r="L17" s="58"/>
      <c r="M17" s="59"/>
    </row>
    <row r="18" spans="1:13" ht="15.75" x14ac:dyDescent="0.25">
      <c r="A18" s="70" t="s">
        <v>22</v>
      </c>
      <c r="B18" s="71"/>
      <c r="C18" s="71"/>
      <c r="D18" s="71"/>
      <c r="E18" s="71"/>
      <c r="F18" s="71"/>
      <c r="G18" s="71"/>
      <c r="H18" s="71"/>
      <c r="I18" s="71"/>
      <c r="J18" s="72"/>
      <c r="K18" s="57">
        <v>1518099</v>
      </c>
      <c r="L18" s="58"/>
      <c r="M18" s="59"/>
    </row>
    <row r="19" spans="1:13" ht="18.75" x14ac:dyDescent="0.3">
      <c r="A19" s="48" t="s">
        <v>24</v>
      </c>
      <c r="B19" s="49"/>
      <c r="C19" s="49"/>
      <c r="D19" s="49"/>
      <c r="E19" s="49"/>
      <c r="F19" s="49"/>
      <c r="G19" s="49"/>
      <c r="H19" s="49"/>
      <c r="I19" s="49"/>
      <c r="J19" s="50"/>
      <c r="K19" s="57"/>
      <c r="L19" s="58"/>
      <c r="M19" s="59"/>
    </row>
    <row r="20" spans="1:13" ht="15.75" x14ac:dyDescent="0.25">
      <c r="A20" s="60" t="s">
        <v>19</v>
      </c>
      <c r="B20" s="61"/>
      <c r="C20" s="61"/>
      <c r="D20" s="61"/>
      <c r="E20" s="61"/>
      <c r="F20" s="61"/>
      <c r="G20" s="61"/>
      <c r="H20" s="61"/>
      <c r="I20" s="61"/>
      <c r="J20" s="62"/>
      <c r="K20" s="57"/>
      <c r="L20" s="58"/>
      <c r="M20" s="59"/>
    </row>
    <row r="21" spans="1:13" ht="15.75" x14ac:dyDescent="0.25">
      <c r="A21" s="63" t="s">
        <v>20</v>
      </c>
      <c r="B21" s="64"/>
      <c r="C21" s="64"/>
      <c r="D21" s="64"/>
      <c r="E21" s="64"/>
      <c r="F21" s="64"/>
      <c r="G21" s="64"/>
      <c r="H21" s="64"/>
      <c r="I21" s="64"/>
      <c r="J21" s="65"/>
      <c r="K21" s="57"/>
      <c r="L21" s="58"/>
      <c r="M21" s="59"/>
    </row>
    <row r="22" spans="1:13" ht="15.75" x14ac:dyDescent="0.25">
      <c r="A22" s="60" t="s">
        <v>21</v>
      </c>
      <c r="B22" s="61"/>
      <c r="C22" s="61"/>
      <c r="D22" s="61"/>
      <c r="E22" s="61"/>
      <c r="F22" s="61"/>
      <c r="G22" s="61"/>
      <c r="H22" s="61"/>
      <c r="I22" s="61"/>
      <c r="J22" s="62"/>
      <c r="K22" s="57">
        <v>951336</v>
      </c>
      <c r="L22" s="58"/>
      <c r="M22" s="59"/>
    </row>
    <row r="23" spans="1:13" ht="15.75" x14ac:dyDescent="0.25">
      <c r="A23" s="70" t="s">
        <v>22</v>
      </c>
      <c r="B23" s="71"/>
      <c r="C23" s="71"/>
      <c r="D23" s="71"/>
      <c r="E23" s="71"/>
      <c r="F23" s="71"/>
      <c r="G23" s="71"/>
      <c r="H23" s="71"/>
      <c r="I23" s="71"/>
      <c r="J23" s="72"/>
      <c r="K23" s="57">
        <v>275123</v>
      </c>
      <c r="L23" s="58"/>
      <c r="M23" s="59"/>
    </row>
    <row r="24" spans="1:13" ht="18.75" x14ac:dyDescent="0.3">
      <c r="A24" s="48" t="s">
        <v>25</v>
      </c>
      <c r="B24" s="49"/>
      <c r="C24" s="49"/>
      <c r="D24" s="49"/>
      <c r="E24" s="49"/>
      <c r="F24" s="49"/>
      <c r="G24" s="49"/>
      <c r="H24" s="49"/>
      <c r="I24" s="49"/>
      <c r="J24" s="50"/>
      <c r="K24" s="57"/>
      <c r="L24" s="58"/>
      <c r="M24" s="59"/>
    </row>
    <row r="25" spans="1:13" ht="15.75" x14ac:dyDescent="0.25">
      <c r="A25" s="60" t="s">
        <v>19</v>
      </c>
      <c r="B25" s="61"/>
      <c r="C25" s="61"/>
      <c r="D25" s="61"/>
      <c r="E25" s="61"/>
      <c r="F25" s="61"/>
      <c r="G25" s="61"/>
      <c r="H25" s="61"/>
      <c r="I25" s="61"/>
      <c r="J25" s="62"/>
      <c r="K25" s="57"/>
      <c r="L25" s="58"/>
      <c r="M25" s="59"/>
    </row>
    <row r="26" spans="1:13" ht="15.75" x14ac:dyDescent="0.25">
      <c r="A26" s="63" t="s">
        <v>20</v>
      </c>
      <c r="B26" s="64"/>
      <c r="C26" s="64"/>
      <c r="D26" s="64"/>
      <c r="E26" s="64"/>
      <c r="F26" s="64"/>
      <c r="G26" s="64"/>
      <c r="H26" s="64"/>
      <c r="I26" s="64"/>
      <c r="J26" s="65"/>
      <c r="K26" s="57"/>
      <c r="L26" s="58"/>
      <c r="M26" s="59"/>
    </row>
    <row r="27" spans="1:13" ht="15.75" x14ac:dyDescent="0.25">
      <c r="A27" s="60" t="s">
        <v>21</v>
      </c>
      <c r="B27" s="61"/>
      <c r="C27" s="61"/>
      <c r="D27" s="61"/>
      <c r="E27" s="61"/>
      <c r="F27" s="61"/>
      <c r="G27" s="61"/>
      <c r="H27" s="61"/>
      <c r="I27" s="61"/>
      <c r="J27" s="62"/>
      <c r="K27" s="57">
        <v>12152</v>
      </c>
      <c r="L27" s="58"/>
      <c r="M27" s="59"/>
    </row>
    <row r="28" spans="1:13" ht="15.75" x14ac:dyDescent="0.25">
      <c r="A28" s="70" t="s">
        <v>22</v>
      </c>
      <c r="B28" s="71"/>
      <c r="C28" s="71"/>
      <c r="D28" s="71"/>
      <c r="E28" s="71"/>
      <c r="F28" s="71"/>
      <c r="G28" s="71"/>
      <c r="H28" s="71"/>
      <c r="I28" s="71"/>
      <c r="J28" s="72"/>
      <c r="K28" s="57">
        <v>5847</v>
      </c>
      <c r="L28" s="58"/>
      <c r="M28" s="59"/>
    </row>
    <row r="29" spans="1:13" ht="18.75" x14ac:dyDescent="0.3">
      <c r="A29" s="48" t="s">
        <v>26</v>
      </c>
      <c r="B29" s="49"/>
      <c r="C29" s="49"/>
      <c r="D29" s="49"/>
      <c r="E29" s="49"/>
      <c r="F29" s="49"/>
      <c r="G29" s="49"/>
      <c r="H29" s="49"/>
      <c r="I29" s="49"/>
      <c r="J29" s="50"/>
      <c r="K29" s="57"/>
      <c r="L29" s="58"/>
      <c r="M29" s="59"/>
    </row>
    <row r="30" spans="1:13" ht="15.75" x14ac:dyDescent="0.25">
      <c r="A30" s="60" t="s">
        <v>19</v>
      </c>
      <c r="B30" s="61"/>
      <c r="C30" s="61"/>
      <c r="D30" s="61"/>
      <c r="E30" s="61"/>
      <c r="F30" s="61"/>
      <c r="G30" s="61"/>
      <c r="H30" s="61"/>
      <c r="I30" s="61"/>
      <c r="J30" s="62"/>
      <c r="K30" s="57"/>
      <c r="L30" s="58"/>
      <c r="M30" s="59"/>
    </row>
    <row r="31" spans="1:13" ht="15.75" x14ac:dyDescent="0.25">
      <c r="A31" s="63" t="s">
        <v>20</v>
      </c>
      <c r="B31" s="64"/>
      <c r="C31" s="64"/>
      <c r="D31" s="64"/>
      <c r="E31" s="64"/>
      <c r="F31" s="64"/>
      <c r="G31" s="64"/>
      <c r="H31" s="64"/>
      <c r="I31" s="64"/>
      <c r="J31" s="65"/>
      <c r="K31" s="57"/>
      <c r="L31" s="58"/>
      <c r="M31" s="59"/>
    </row>
    <row r="32" spans="1:13" ht="15.75" x14ac:dyDescent="0.25">
      <c r="A32" s="60" t="s">
        <v>21</v>
      </c>
      <c r="B32" s="61"/>
      <c r="C32" s="61"/>
      <c r="D32" s="61"/>
      <c r="E32" s="61"/>
      <c r="F32" s="61"/>
      <c r="G32" s="61"/>
      <c r="H32" s="61"/>
      <c r="I32" s="61"/>
      <c r="J32" s="62"/>
      <c r="K32" s="57">
        <v>322810</v>
      </c>
      <c r="L32" s="58"/>
      <c r="M32" s="59"/>
    </row>
    <row r="33" spans="1:15" ht="15.75" x14ac:dyDescent="0.25">
      <c r="A33" s="70" t="s">
        <v>22</v>
      </c>
      <c r="B33" s="71"/>
      <c r="C33" s="71"/>
      <c r="D33" s="71"/>
      <c r="E33" s="71"/>
      <c r="F33" s="71"/>
      <c r="G33" s="71"/>
      <c r="H33" s="71"/>
      <c r="I33" s="71"/>
      <c r="J33" s="72"/>
      <c r="K33" s="57">
        <v>3797694</v>
      </c>
      <c r="L33" s="58"/>
      <c r="M33" s="59"/>
    </row>
    <row r="34" spans="1:15" ht="18.75" x14ac:dyDescent="0.3">
      <c r="A34" s="48" t="s">
        <v>27</v>
      </c>
      <c r="B34" s="49"/>
      <c r="C34" s="49"/>
      <c r="D34" s="49"/>
      <c r="E34" s="49"/>
      <c r="F34" s="49"/>
      <c r="G34" s="49"/>
      <c r="H34" s="49"/>
      <c r="I34" s="49"/>
      <c r="J34" s="50"/>
      <c r="K34" s="57"/>
      <c r="L34" s="58"/>
      <c r="M34" s="59"/>
    </row>
    <row r="35" spans="1:15" ht="15.75" x14ac:dyDescent="0.25">
      <c r="A35" s="60" t="s">
        <v>19</v>
      </c>
      <c r="B35" s="61"/>
      <c r="C35" s="61"/>
      <c r="D35" s="61"/>
      <c r="E35" s="61"/>
      <c r="F35" s="61"/>
      <c r="G35" s="61"/>
      <c r="H35" s="61"/>
      <c r="I35" s="61"/>
      <c r="J35" s="62"/>
      <c r="K35" s="57"/>
      <c r="L35" s="58"/>
      <c r="M35" s="59"/>
    </row>
    <row r="36" spans="1:15" ht="15.75" x14ac:dyDescent="0.25">
      <c r="A36" s="63" t="s">
        <v>20</v>
      </c>
      <c r="B36" s="64"/>
      <c r="C36" s="64"/>
      <c r="D36" s="64"/>
      <c r="E36" s="64"/>
      <c r="F36" s="64"/>
      <c r="G36" s="64"/>
      <c r="H36" s="64"/>
      <c r="I36" s="64"/>
      <c r="J36" s="65"/>
      <c r="K36" s="57"/>
      <c r="L36" s="58"/>
      <c r="M36" s="59"/>
    </row>
    <row r="37" spans="1:15" ht="15.75" x14ac:dyDescent="0.25">
      <c r="A37" s="60" t="s">
        <v>21</v>
      </c>
      <c r="B37" s="61"/>
      <c r="C37" s="61"/>
      <c r="D37" s="61"/>
      <c r="E37" s="61"/>
      <c r="F37" s="61"/>
      <c r="G37" s="61"/>
      <c r="H37" s="61"/>
      <c r="I37" s="61"/>
      <c r="J37" s="62"/>
      <c r="K37" s="57">
        <v>2151</v>
      </c>
      <c r="L37" s="58"/>
      <c r="M37" s="59"/>
    </row>
    <row r="38" spans="1:15" ht="15.75" x14ac:dyDescent="0.25">
      <c r="A38" s="70" t="s">
        <v>22</v>
      </c>
      <c r="B38" s="71"/>
      <c r="C38" s="71"/>
      <c r="D38" s="71"/>
      <c r="E38" s="71"/>
      <c r="F38" s="71"/>
      <c r="G38" s="71"/>
      <c r="H38" s="71"/>
      <c r="I38" s="71"/>
      <c r="J38" s="72"/>
      <c r="K38" s="57">
        <v>207533</v>
      </c>
      <c r="L38" s="58"/>
      <c r="M38" s="59"/>
    </row>
    <row r="39" spans="1:15" ht="18.75" x14ac:dyDescent="0.3">
      <c r="A39" s="44" t="s">
        <v>28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73"/>
    </row>
    <row r="40" spans="1:15" ht="15.75" x14ac:dyDescent="0.25">
      <c r="A40" s="60" t="s">
        <v>19</v>
      </c>
      <c r="B40" s="61"/>
      <c r="C40" s="61"/>
      <c r="D40" s="61"/>
      <c r="E40" s="61"/>
      <c r="F40" s="61"/>
      <c r="G40" s="61"/>
      <c r="H40" s="61"/>
      <c r="I40" s="61"/>
      <c r="J40" s="62"/>
      <c r="K40" s="74"/>
      <c r="L40" s="75"/>
      <c r="M40" s="76"/>
    </row>
    <row r="41" spans="1:15" ht="15.75" x14ac:dyDescent="0.25">
      <c r="A41" s="63" t="s">
        <v>20</v>
      </c>
      <c r="B41" s="64"/>
      <c r="C41" s="64"/>
      <c r="D41" s="64"/>
      <c r="E41" s="64"/>
      <c r="F41" s="64"/>
      <c r="G41" s="64"/>
      <c r="H41" s="64"/>
      <c r="I41" s="64"/>
      <c r="J41" s="65"/>
      <c r="K41" s="57"/>
      <c r="L41" s="58"/>
      <c r="M41" s="59"/>
    </row>
    <row r="42" spans="1:15" ht="15.75" x14ac:dyDescent="0.25">
      <c r="A42" s="60" t="s">
        <v>21</v>
      </c>
      <c r="B42" s="61"/>
      <c r="C42" s="61"/>
      <c r="D42" s="61"/>
      <c r="E42" s="61"/>
      <c r="F42" s="61"/>
      <c r="G42" s="61"/>
      <c r="H42" s="61"/>
      <c r="I42" s="61"/>
      <c r="J42" s="62"/>
      <c r="K42" s="57">
        <v>119822</v>
      </c>
      <c r="L42" s="58"/>
      <c r="M42" s="59"/>
    </row>
    <row r="43" spans="1:15" x14ac:dyDescent="0.25">
      <c r="A43" s="70" t="s">
        <v>22</v>
      </c>
      <c r="B43" s="71"/>
      <c r="C43" s="71"/>
      <c r="D43" s="71"/>
      <c r="E43" s="71"/>
      <c r="F43" s="71"/>
      <c r="G43" s="71"/>
      <c r="H43" s="71"/>
      <c r="I43" s="71"/>
      <c r="J43" s="72"/>
      <c r="K43" s="74"/>
      <c r="L43" s="75"/>
      <c r="M43" s="76"/>
    </row>
    <row r="44" spans="1:15" ht="15.75" x14ac:dyDescent="0.25">
      <c r="A44" s="60" t="s">
        <v>29</v>
      </c>
      <c r="B44" s="61"/>
      <c r="C44" s="61"/>
      <c r="D44" s="61"/>
      <c r="E44" s="61"/>
      <c r="F44" s="61"/>
      <c r="G44" s="61"/>
      <c r="H44" s="61"/>
      <c r="I44" s="61"/>
      <c r="J44" s="62"/>
      <c r="K44" s="57">
        <v>450</v>
      </c>
      <c r="L44" s="58"/>
      <c r="M44" s="59"/>
    </row>
    <row r="45" spans="1:15" ht="18.75" x14ac:dyDescent="0.3">
      <c r="A45" s="48" t="s">
        <v>35</v>
      </c>
      <c r="B45" s="49"/>
      <c r="C45" s="49"/>
      <c r="D45" s="49"/>
      <c r="E45" s="49"/>
      <c r="F45" s="49"/>
      <c r="G45" s="49"/>
      <c r="H45" s="49"/>
      <c r="I45" s="49"/>
      <c r="J45" s="50"/>
      <c r="K45" s="57">
        <v>2730051</v>
      </c>
      <c r="L45" s="58"/>
      <c r="M45" s="59"/>
      <c r="O45">
        <f>K8-K45</f>
        <v>11216088</v>
      </c>
    </row>
  </sheetData>
  <mergeCells count="76">
    <mergeCell ref="B2:L4"/>
    <mergeCell ref="F6:I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  <mergeCell ref="A29:J29"/>
    <mergeCell ref="K29:M29"/>
    <mergeCell ref="A30:J30"/>
    <mergeCell ref="K30:M30"/>
    <mergeCell ref="A31:J31"/>
    <mergeCell ref="K31:M31"/>
    <mergeCell ref="A32:J32"/>
    <mergeCell ref="K32:M32"/>
    <mergeCell ref="A33:J33"/>
    <mergeCell ref="K33:M33"/>
    <mergeCell ref="A34:J34"/>
    <mergeCell ref="K34:M34"/>
    <mergeCell ref="A41:J41"/>
    <mergeCell ref="K41:M41"/>
    <mergeCell ref="A35:J35"/>
    <mergeCell ref="K35:M35"/>
    <mergeCell ref="A36:J36"/>
    <mergeCell ref="K36:M36"/>
    <mergeCell ref="A37:J37"/>
    <mergeCell ref="K37:M37"/>
    <mergeCell ref="A38:J38"/>
    <mergeCell ref="K38:M38"/>
    <mergeCell ref="A39:M39"/>
    <mergeCell ref="A40:J40"/>
    <mergeCell ref="K40:M40"/>
    <mergeCell ref="A45:J45"/>
    <mergeCell ref="K45:M45"/>
    <mergeCell ref="A42:J42"/>
    <mergeCell ref="K42:M42"/>
    <mergeCell ref="A43:J43"/>
    <mergeCell ref="K43:M43"/>
    <mergeCell ref="A44:J44"/>
    <mergeCell ref="K44:M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L34" sqref="L34"/>
    </sheetView>
  </sheetViews>
  <sheetFormatPr defaultRowHeight="15" x14ac:dyDescent="0.25"/>
  <cols>
    <col min="3" max="3" width="6.7109375" customWidth="1"/>
    <col min="4" max="4" width="6.5703125" customWidth="1"/>
    <col min="6" max="6" width="7.85546875" customWidth="1"/>
    <col min="7" max="7" width="5.7109375" customWidth="1"/>
    <col min="8" max="8" width="4" customWidth="1"/>
    <col min="9" max="9" width="3.140625" hidden="1" customWidth="1"/>
    <col min="10" max="10" width="9.140625" hidden="1" customWidth="1"/>
    <col min="13" max="13" width="5.28515625" customWidth="1"/>
  </cols>
  <sheetData>
    <row r="1" spans="1:13" ht="8.25" customHeight="1" x14ac:dyDescent="0.25"/>
    <row r="2" spans="1:13" ht="9.75" customHeight="1" x14ac:dyDescent="0.25">
      <c r="B2" s="51" t="s">
        <v>17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3" ht="4.5" customHeight="1" x14ac:dyDescent="0.25"/>
    <row r="6" spans="1:13" x14ac:dyDescent="0.25">
      <c r="F6" s="35" t="s">
        <v>37</v>
      </c>
      <c r="G6" s="35"/>
      <c r="H6" s="35"/>
      <c r="I6" s="35"/>
    </row>
    <row r="7" spans="1:13" ht="18" customHeight="1" x14ac:dyDescent="0.25">
      <c r="M7" t="s">
        <v>34</v>
      </c>
    </row>
    <row r="8" spans="1:13" x14ac:dyDescent="0.25">
      <c r="A8" s="83" t="s">
        <v>18</v>
      </c>
      <c r="B8" s="84"/>
      <c r="C8" s="84"/>
      <c r="D8" s="84"/>
      <c r="E8" s="84"/>
      <c r="F8" s="84"/>
      <c r="G8" s="84"/>
      <c r="H8" s="84"/>
      <c r="I8" s="84"/>
      <c r="J8" s="85"/>
      <c r="K8" s="80">
        <f>K10+K11+K12</f>
        <v>9431738</v>
      </c>
      <c r="L8" s="81"/>
      <c r="M8" s="82"/>
    </row>
    <row r="9" spans="1:13" x14ac:dyDescent="0.25">
      <c r="A9" s="80" t="s">
        <v>19</v>
      </c>
      <c r="B9" s="81"/>
      <c r="C9" s="81"/>
      <c r="D9" s="81"/>
      <c r="E9" s="81"/>
      <c r="F9" s="81"/>
      <c r="G9" s="81"/>
      <c r="H9" s="81"/>
      <c r="I9" s="81"/>
      <c r="J9" s="82"/>
      <c r="K9" s="80"/>
      <c r="L9" s="81"/>
      <c r="M9" s="82"/>
    </row>
    <row r="10" spans="1:13" x14ac:dyDescent="0.25">
      <c r="A10" s="80" t="s">
        <v>20</v>
      </c>
      <c r="B10" s="81"/>
      <c r="C10" s="81"/>
      <c r="D10" s="81"/>
      <c r="E10" s="81"/>
      <c r="F10" s="81"/>
      <c r="G10" s="81"/>
      <c r="H10" s="81"/>
      <c r="I10" s="81"/>
      <c r="J10" s="82"/>
      <c r="K10" s="80">
        <f>K16</f>
        <v>285110</v>
      </c>
      <c r="L10" s="81"/>
      <c r="M10" s="82"/>
    </row>
    <row r="11" spans="1:13" x14ac:dyDescent="0.25">
      <c r="A11" s="80" t="s">
        <v>21</v>
      </c>
      <c r="B11" s="81"/>
      <c r="C11" s="81"/>
      <c r="D11" s="81"/>
      <c r="E11" s="81"/>
      <c r="F11" s="81"/>
      <c r="G11" s="81"/>
      <c r="H11" s="81"/>
      <c r="I11" s="81"/>
      <c r="J11" s="82"/>
      <c r="K11" s="80">
        <f>K17+K22+K27</f>
        <v>4497111</v>
      </c>
      <c r="L11" s="81"/>
      <c r="M11" s="82"/>
    </row>
    <row r="12" spans="1:13" x14ac:dyDescent="0.25">
      <c r="A12" s="77" t="s">
        <v>22</v>
      </c>
      <c r="B12" s="78"/>
      <c r="C12" s="78"/>
      <c r="D12" s="78"/>
      <c r="E12" s="78"/>
      <c r="F12" s="78"/>
      <c r="G12" s="78"/>
      <c r="H12" s="78"/>
      <c r="I12" s="78"/>
      <c r="J12" s="79"/>
      <c r="K12" s="80">
        <f>K18+K23+K28</f>
        <v>4649517</v>
      </c>
      <c r="L12" s="81"/>
      <c r="M12" s="82"/>
    </row>
    <row r="13" spans="1:13" x14ac:dyDescent="0.25">
      <c r="A13" s="83" t="s">
        <v>60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1:13" x14ac:dyDescent="0.25">
      <c r="A14" s="83"/>
      <c r="B14" s="84"/>
      <c r="C14" s="84"/>
      <c r="D14" s="84"/>
      <c r="E14" s="84"/>
      <c r="F14" s="84"/>
      <c r="G14" s="84"/>
      <c r="H14" s="84"/>
      <c r="I14" s="84"/>
      <c r="J14" s="85"/>
      <c r="K14" s="80"/>
      <c r="L14" s="81"/>
      <c r="M14" s="82"/>
    </row>
    <row r="15" spans="1:13" x14ac:dyDescent="0.25">
      <c r="A15" s="80" t="s">
        <v>19</v>
      </c>
      <c r="B15" s="81"/>
      <c r="C15" s="81"/>
      <c r="D15" s="81"/>
      <c r="E15" s="81"/>
      <c r="F15" s="81"/>
      <c r="G15" s="81"/>
      <c r="H15" s="81"/>
      <c r="I15" s="81"/>
      <c r="J15" s="82"/>
      <c r="K15" s="80"/>
      <c r="L15" s="81"/>
      <c r="M15" s="82"/>
    </row>
    <row r="16" spans="1:13" x14ac:dyDescent="0.25">
      <c r="A16" s="80" t="s">
        <v>20</v>
      </c>
      <c r="B16" s="81"/>
      <c r="C16" s="81"/>
      <c r="D16" s="81"/>
      <c r="E16" s="81"/>
      <c r="F16" s="81"/>
      <c r="G16" s="81"/>
      <c r="H16" s="81"/>
      <c r="I16" s="81"/>
      <c r="J16" s="82"/>
      <c r="K16" s="80">
        <v>285110</v>
      </c>
      <c r="L16" s="81"/>
      <c r="M16" s="82"/>
    </row>
    <row r="17" spans="1:13" x14ac:dyDescent="0.25">
      <c r="A17" s="80" t="s">
        <v>21</v>
      </c>
      <c r="B17" s="81"/>
      <c r="C17" s="81"/>
      <c r="D17" s="81"/>
      <c r="E17" s="81"/>
      <c r="F17" s="81"/>
      <c r="G17" s="81"/>
      <c r="H17" s="81"/>
      <c r="I17" s="81"/>
      <c r="J17" s="82"/>
      <c r="K17" s="80">
        <v>4220828</v>
      </c>
      <c r="L17" s="81"/>
      <c r="M17" s="82"/>
    </row>
    <row r="18" spans="1:13" x14ac:dyDescent="0.25">
      <c r="A18" s="77" t="s">
        <v>22</v>
      </c>
      <c r="B18" s="78"/>
      <c r="C18" s="78"/>
      <c r="D18" s="78"/>
      <c r="E18" s="78"/>
      <c r="F18" s="78"/>
      <c r="G18" s="78"/>
      <c r="H18" s="78"/>
      <c r="I18" s="78"/>
      <c r="J18" s="79"/>
      <c r="K18" s="80">
        <v>1056473</v>
      </c>
      <c r="L18" s="81"/>
      <c r="M18" s="82"/>
    </row>
    <row r="19" spans="1:13" x14ac:dyDescent="0.25">
      <c r="A19" s="83" t="s">
        <v>26</v>
      </c>
      <c r="B19" s="84"/>
      <c r="C19" s="84"/>
      <c r="D19" s="84"/>
      <c r="E19" s="84"/>
      <c r="F19" s="84"/>
      <c r="G19" s="84"/>
      <c r="H19" s="84"/>
      <c r="I19" s="84"/>
      <c r="J19" s="85"/>
      <c r="K19" s="80"/>
      <c r="L19" s="81"/>
      <c r="M19" s="82"/>
    </row>
    <row r="20" spans="1:13" x14ac:dyDescent="0.25">
      <c r="A20" s="80" t="s">
        <v>19</v>
      </c>
      <c r="B20" s="81"/>
      <c r="C20" s="81"/>
      <c r="D20" s="81"/>
      <c r="E20" s="81"/>
      <c r="F20" s="81"/>
      <c r="G20" s="81"/>
      <c r="H20" s="81"/>
      <c r="I20" s="81"/>
      <c r="J20" s="82"/>
      <c r="K20" s="80"/>
      <c r="L20" s="81"/>
      <c r="M20" s="82"/>
    </row>
    <row r="21" spans="1:13" x14ac:dyDescent="0.25">
      <c r="A21" s="80" t="s">
        <v>20</v>
      </c>
      <c r="B21" s="81"/>
      <c r="C21" s="81"/>
      <c r="D21" s="81"/>
      <c r="E21" s="81"/>
      <c r="F21" s="81"/>
      <c r="G21" s="81"/>
      <c r="H21" s="81"/>
      <c r="I21" s="81"/>
      <c r="J21" s="82"/>
      <c r="K21" s="80"/>
      <c r="L21" s="81"/>
      <c r="M21" s="82"/>
    </row>
    <row r="22" spans="1:13" x14ac:dyDescent="0.25">
      <c r="A22" s="80" t="s">
        <v>21</v>
      </c>
      <c r="B22" s="81"/>
      <c r="C22" s="81"/>
      <c r="D22" s="81"/>
      <c r="E22" s="81"/>
      <c r="F22" s="81"/>
      <c r="G22" s="81"/>
      <c r="H22" s="81"/>
      <c r="I22" s="81"/>
      <c r="J22" s="82"/>
      <c r="K22" s="80">
        <v>252037</v>
      </c>
      <c r="L22" s="81"/>
      <c r="M22" s="82"/>
    </row>
    <row r="23" spans="1:13" x14ac:dyDescent="0.25">
      <c r="A23" s="77" t="s">
        <v>22</v>
      </c>
      <c r="B23" s="78"/>
      <c r="C23" s="78"/>
      <c r="D23" s="78"/>
      <c r="E23" s="78"/>
      <c r="F23" s="78"/>
      <c r="G23" s="78"/>
      <c r="H23" s="78"/>
      <c r="I23" s="78"/>
      <c r="J23" s="79"/>
      <c r="K23" s="80">
        <v>3428669</v>
      </c>
      <c r="L23" s="81"/>
      <c r="M23" s="82"/>
    </row>
    <row r="24" spans="1:13" x14ac:dyDescent="0.25">
      <c r="A24" s="83" t="s">
        <v>27</v>
      </c>
      <c r="B24" s="84"/>
      <c r="C24" s="84"/>
      <c r="D24" s="84"/>
      <c r="E24" s="84"/>
      <c r="F24" s="84"/>
      <c r="G24" s="84"/>
      <c r="H24" s="84"/>
      <c r="I24" s="84"/>
      <c r="J24" s="85"/>
      <c r="K24" s="80"/>
      <c r="L24" s="81"/>
      <c r="M24" s="82"/>
    </row>
    <row r="25" spans="1:13" x14ac:dyDescent="0.25">
      <c r="A25" s="80" t="s">
        <v>19</v>
      </c>
      <c r="B25" s="81"/>
      <c r="C25" s="81"/>
      <c r="D25" s="81"/>
      <c r="E25" s="81"/>
      <c r="F25" s="81"/>
      <c r="G25" s="81"/>
      <c r="H25" s="81"/>
      <c r="I25" s="81"/>
      <c r="J25" s="82"/>
      <c r="K25" s="80"/>
      <c r="L25" s="81"/>
      <c r="M25" s="82"/>
    </row>
    <row r="26" spans="1:13" x14ac:dyDescent="0.25">
      <c r="A26" s="80" t="s">
        <v>20</v>
      </c>
      <c r="B26" s="81"/>
      <c r="C26" s="81"/>
      <c r="D26" s="81"/>
      <c r="E26" s="81"/>
      <c r="F26" s="81"/>
      <c r="G26" s="81"/>
      <c r="H26" s="81"/>
      <c r="I26" s="81"/>
      <c r="J26" s="82"/>
      <c r="K26" s="80"/>
      <c r="L26" s="81"/>
      <c r="M26" s="82"/>
    </row>
    <row r="27" spans="1:13" x14ac:dyDescent="0.25">
      <c r="A27" s="80" t="s">
        <v>21</v>
      </c>
      <c r="B27" s="81"/>
      <c r="C27" s="81"/>
      <c r="D27" s="81"/>
      <c r="E27" s="81"/>
      <c r="F27" s="81"/>
      <c r="G27" s="81"/>
      <c r="H27" s="81"/>
      <c r="I27" s="81"/>
      <c r="J27" s="82"/>
      <c r="K27" s="80">
        <v>24246</v>
      </c>
      <c r="L27" s="81"/>
      <c r="M27" s="82"/>
    </row>
    <row r="28" spans="1:13" x14ac:dyDescent="0.25">
      <c r="A28" s="77" t="s">
        <v>22</v>
      </c>
      <c r="B28" s="78"/>
      <c r="C28" s="78"/>
      <c r="D28" s="78"/>
      <c r="E28" s="78"/>
      <c r="F28" s="78"/>
      <c r="G28" s="78"/>
      <c r="H28" s="78"/>
      <c r="I28" s="78"/>
      <c r="J28" s="79"/>
      <c r="K28" s="80">
        <v>164375</v>
      </c>
      <c r="L28" s="81"/>
      <c r="M28" s="82"/>
    </row>
  </sheetData>
  <mergeCells count="43">
    <mergeCell ref="B2:L4"/>
    <mergeCell ref="F6:I6"/>
    <mergeCell ref="A8:J8"/>
    <mergeCell ref="K8:M8"/>
    <mergeCell ref="A9:J9"/>
    <mergeCell ref="K9:M9"/>
    <mergeCell ref="A13:M13"/>
    <mergeCell ref="A14:J14"/>
    <mergeCell ref="K14:M14"/>
    <mergeCell ref="A15:J15"/>
    <mergeCell ref="K15:M15"/>
    <mergeCell ref="A10:J10"/>
    <mergeCell ref="K10:M10"/>
    <mergeCell ref="A11:J11"/>
    <mergeCell ref="K11:M11"/>
    <mergeCell ref="A12:J12"/>
    <mergeCell ref="K12:M12"/>
    <mergeCell ref="A17:J17"/>
    <mergeCell ref="K17:M17"/>
    <mergeCell ref="A18:J18"/>
    <mergeCell ref="K18:M18"/>
    <mergeCell ref="A16:J16"/>
    <mergeCell ref="K16:M16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8:J28"/>
    <mergeCell ref="K28:M28"/>
    <mergeCell ref="A25:J25"/>
    <mergeCell ref="K25:M25"/>
    <mergeCell ref="A26:J26"/>
    <mergeCell ref="K26:M26"/>
    <mergeCell ref="A27:J27"/>
    <mergeCell ref="K27:M27"/>
  </mergeCells>
  <pageMargins left="0.25" right="0.25" top="0.75" bottom="0.75" header="0.3" footer="0.3"/>
  <pageSetup paperSize="9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Q17" sqref="Q17"/>
    </sheetView>
  </sheetViews>
  <sheetFormatPr defaultRowHeight="15" x14ac:dyDescent="0.25"/>
  <cols>
    <col min="3" max="3" width="6.7109375" customWidth="1"/>
    <col min="4" max="4" width="6.5703125" customWidth="1"/>
    <col min="6" max="6" width="7.85546875" customWidth="1"/>
    <col min="7" max="7" width="5.7109375" customWidth="1"/>
    <col min="8" max="8" width="4" customWidth="1"/>
    <col min="9" max="9" width="3.140625" hidden="1" customWidth="1"/>
    <col min="10" max="10" width="9.140625" hidden="1" customWidth="1"/>
    <col min="13" max="13" width="5.28515625" customWidth="1"/>
  </cols>
  <sheetData>
    <row r="1" spans="1:13" ht="8.25" customHeight="1" x14ac:dyDescent="0.25"/>
    <row r="2" spans="1:13" ht="9.75" customHeight="1" x14ac:dyDescent="0.25">
      <c r="B2" s="51" t="s">
        <v>17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3" ht="4.5" customHeight="1" x14ac:dyDescent="0.25"/>
    <row r="6" spans="1:13" x14ac:dyDescent="0.25">
      <c r="F6" s="35" t="s">
        <v>64</v>
      </c>
      <c r="G6" s="35"/>
      <c r="H6" s="35"/>
      <c r="I6" s="35"/>
    </row>
    <row r="7" spans="1:13" ht="18" customHeight="1" x14ac:dyDescent="0.25">
      <c r="M7" t="s">
        <v>34</v>
      </c>
    </row>
    <row r="8" spans="1:13" x14ac:dyDescent="0.25">
      <c r="A8" s="83" t="s">
        <v>18</v>
      </c>
      <c r="B8" s="84"/>
      <c r="C8" s="84"/>
      <c r="D8" s="84"/>
      <c r="E8" s="84"/>
      <c r="F8" s="84"/>
      <c r="G8" s="84"/>
      <c r="H8" s="84"/>
      <c r="I8" s="84"/>
      <c r="J8" s="85"/>
      <c r="K8" s="80">
        <f>K10+K11+K12</f>
        <v>8922726</v>
      </c>
      <c r="L8" s="81"/>
      <c r="M8" s="82"/>
    </row>
    <row r="9" spans="1:13" x14ac:dyDescent="0.25">
      <c r="A9" s="80" t="s">
        <v>19</v>
      </c>
      <c r="B9" s="81"/>
      <c r="C9" s="81"/>
      <c r="D9" s="81"/>
      <c r="E9" s="81"/>
      <c r="F9" s="81"/>
      <c r="G9" s="81"/>
      <c r="H9" s="81"/>
      <c r="I9" s="81"/>
      <c r="J9" s="82"/>
      <c r="K9" s="80"/>
      <c r="L9" s="81"/>
      <c r="M9" s="82"/>
    </row>
    <row r="10" spans="1:13" x14ac:dyDescent="0.25">
      <c r="A10" s="80" t="s">
        <v>20</v>
      </c>
      <c r="B10" s="81"/>
      <c r="C10" s="81"/>
      <c r="D10" s="81"/>
      <c r="E10" s="81"/>
      <c r="F10" s="81"/>
      <c r="G10" s="81"/>
      <c r="H10" s="81"/>
      <c r="I10" s="81"/>
      <c r="J10" s="82"/>
      <c r="K10" s="80">
        <f>K16</f>
        <v>274778</v>
      </c>
      <c r="L10" s="81"/>
      <c r="M10" s="82"/>
    </row>
    <row r="11" spans="1:13" x14ac:dyDescent="0.25">
      <c r="A11" s="80" t="s">
        <v>21</v>
      </c>
      <c r="B11" s="81"/>
      <c r="C11" s="81"/>
      <c r="D11" s="81"/>
      <c r="E11" s="81"/>
      <c r="F11" s="81"/>
      <c r="G11" s="81"/>
      <c r="H11" s="81"/>
      <c r="I11" s="81"/>
      <c r="J11" s="82"/>
      <c r="K11" s="80">
        <f>K17+K22+K27</f>
        <v>3998150</v>
      </c>
      <c r="L11" s="81"/>
      <c r="M11" s="82"/>
    </row>
    <row r="12" spans="1:13" x14ac:dyDescent="0.25">
      <c r="A12" s="77" t="s">
        <v>22</v>
      </c>
      <c r="B12" s="78"/>
      <c r="C12" s="78"/>
      <c r="D12" s="78"/>
      <c r="E12" s="78"/>
      <c r="F12" s="78"/>
      <c r="G12" s="78"/>
      <c r="H12" s="78"/>
      <c r="I12" s="78"/>
      <c r="J12" s="79"/>
      <c r="K12" s="80">
        <f>K18+K23+K28</f>
        <v>4649798</v>
      </c>
      <c r="L12" s="81"/>
      <c r="M12" s="82"/>
    </row>
    <row r="13" spans="1:13" x14ac:dyDescent="0.25">
      <c r="A13" s="83" t="s">
        <v>60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1:13" x14ac:dyDescent="0.25">
      <c r="A14" s="83"/>
      <c r="B14" s="84"/>
      <c r="C14" s="84"/>
      <c r="D14" s="84"/>
      <c r="E14" s="84"/>
      <c r="F14" s="84"/>
      <c r="G14" s="84"/>
      <c r="H14" s="84"/>
      <c r="I14" s="84"/>
      <c r="J14" s="85"/>
      <c r="K14" s="80"/>
      <c r="L14" s="81"/>
      <c r="M14" s="82"/>
    </row>
    <row r="15" spans="1:13" x14ac:dyDescent="0.25">
      <c r="A15" s="80" t="s">
        <v>19</v>
      </c>
      <c r="B15" s="81"/>
      <c r="C15" s="81"/>
      <c r="D15" s="81"/>
      <c r="E15" s="81"/>
      <c r="F15" s="81"/>
      <c r="G15" s="81"/>
      <c r="H15" s="81"/>
      <c r="I15" s="81"/>
      <c r="J15" s="82"/>
      <c r="K15" s="80"/>
      <c r="L15" s="81"/>
      <c r="M15" s="82"/>
    </row>
    <row r="16" spans="1:13" x14ac:dyDescent="0.25">
      <c r="A16" s="80" t="s">
        <v>20</v>
      </c>
      <c r="B16" s="81"/>
      <c r="C16" s="81"/>
      <c r="D16" s="81"/>
      <c r="E16" s="81"/>
      <c r="F16" s="81"/>
      <c r="G16" s="81"/>
      <c r="H16" s="81"/>
      <c r="I16" s="81"/>
      <c r="J16" s="82"/>
      <c r="K16" s="80">
        <v>274778</v>
      </c>
      <c r="L16" s="81"/>
      <c r="M16" s="82"/>
    </row>
    <row r="17" spans="1:13" x14ac:dyDescent="0.25">
      <c r="A17" s="80" t="s">
        <v>21</v>
      </c>
      <c r="B17" s="81"/>
      <c r="C17" s="81"/>
      <c r="D17" s="81"/>
      <c r="E17" s="81"/>
      <c r="F17" s="81"/>
      <c r="G17" s="81"/>
      <c r="H17" s="81"/>
      <c r="I17" s="81"/>
      <c r="J17" s="82"/>
      <c r="K17" s="80">
        <v>3772360</v>
      </c>
      <c r="L17" s="81"/>
      <c r="M17" s="82"/>
    </row>
    <row r="18" spans="1:13" x14ac:dyDescent="0.25">
      <c r="A18" s="77" t="s">
        <v>22</v>
      </c>
      <c r="B18" s="78"/>
      <c r="C18" s="78"/>
      <c r="D18" s="78"/>
      <c r="E18" s="78"/>
      <c r="F18" s="78"/>
      <c r="G18" s="78"/>
      <c r="H18" s="78"/>
      <c r="I18" s="78"/>
      <c r="J18" s="79"/>
      <c r="K18" s="80">
        <v>1173458</v>
      </c>
      <c r="L18" s="81"/>
      <c r="M18" s="82"/>
    </row>
    <row r="19" spans="1:13" x14ac:dyDescent="0.25">
      <c r="A19" s="83" t="s">
        <v>26</v>
      </c>
      <c r="B19" s="84"/>
      <c r="C19" s="84"/>
      <c r="D19" s="84"/>
      <c r="E19" s="84"/>
      <c r="F19" s="84"/>
      <c r="G19" s="84"/>
      <c r="H19" s="84"/>
      <c r="I19" s="84"/>
      <c r="J19" s="85"/>
      <c r="K19" s="80"/>
      <c r="L19" s="81"/>
      <c r="M19" s="82"/>
    </row>
    <row r="20" spans="1:13" x14ac:dyDescent="0.25">
      <c r="A20" s="80" t="s">
        <v>19</v>
      </c>
      <c r="B20" s="81"/>
      <c r="C20" s="81"/>
      <c r="D20" s="81"/>
      <c r="E20" s="81"/>
      <c r="F20" s="81"/>
      <c r="G20" s="81"/>
      <c r="H20" s="81"/>
      <c r="I20" s="81"/>
      <c r="J20" s="82"/>
      <c r="K20" s="80"/>
      <c r="L20" s="81"/>
      <c r="M20" s="82"/>
    </row>
    <row r="21" spans="1:13" x14ac:dyDescent="0.25">
      <c r="A21" s="80" t="s">
        <v>20</v>
      </c>
      <c r="B21" s="81"/>
      <c r="C21" s="81"/>
      <c r="D21" s="81"/>
      <c r="E21" s="81"/>
      <c r="F21" s="81"/>
      <c r="G21" s="81"/>
      <c r="H21" s="81"/>
      <c r="I21" s="81"/>
      <c r="J21" s="82"/>
      <c r="K21" s="80"/>
      <c r="L21" s="81"/>
      <c r="M21" s="82"/>
    </row>
    <row r="22" spans="1:13" x14ac:dyDescent="0.25">
      <c r="A22" s="80" t="s">
        <v>21</v>
      </c>
      <c r="B22" s="81"/>
      <c r="C22" s="81"/>
      <c r="D22" s="81"/>
      <c r="E22" s="81"/>
      <c r="F22" s="81"/>
      <c r="G22" s="81"/>
      <c r="H22" s="81"/>
      <c r="I22" s="81"/>
      <c r="J22" s="82"/>
      <c r="K22" s="80">
        <v>201281</v>
      </c>
      <c r="L22" s="81"/>
      <c r="M22" s="82"/>
    </row>
    <row r="23" spans="1:13" x14ac:dyDescent="0.25">
      <c r="A23" s="77" t="s">
        <v>22</v>
      </c>
      <c r="B23" s="78"/>
      <c r="C23" s="78"/>
      <c r="D23" s="78"/>
      <c r="E23" s="78"/>
      <c r="F23" s="78"/>
      <c r="G23" s="78"/>
      <c r="H23" s="78"/>
      <c r="I23" s="78"/>
      <c r="J23" s="79"/>
      <c r="K23" s="80">
        <v>3312216</v>
      </c>
      <c r="L23" s="81"/>
      <c r="M23" s="82"/>
    </row>
    <row r="24" spans="1:13" x14ac:dyDescent="0.25">
      <c r="A24" s="83" t="s">
        <v>27</v>
      </c>
      <c r="B24" s="84"/>
      <c r="C24" s="84"/>
      <c r="D24" s="84"/>
      <c r="E24" s="84"/>
      <c r="F24" s="84"/>
      <c r="G24" s="84"/>
      <c r="H24" s="84"/>
      <c r="I24" s="84"/>
      <c r="J24" s="85"/>
      <c r="K24" s="80"/>
      <c r="L24" s="81"/>
      <c r="M24" s="82"/>
    </row>
    <row r="25" spans="1:13" x14ac:dyDescent="0.25">
      <c r="A25" s="80" t="s">
        <v>19</v>
      </c>
      <c r="B25" s="81"/>
      <c r="C25" s="81"/>
      <c r="D25" s="81"/>
      <c r="E25" s="81"/>
      <c r="F25" s="81"/>
      <c r="G25" s="81"/>
      <c r="H25" s="81"/>
      <c r="I25" s="81"/>
      <c r="J25" s="82"/>
      <c r="K25" s="80"/>
      <c r="L25" s="81"/>
      <c r="M25" s="82"/>
    </row>
    <row r="26" spans="1:13" x14ac:dyDescent="0.25">
      <c r="A26" s="80" t="s">
        <v>20</v>
      </c>
      <c r="B26" s="81"/>
      <c r="C26" s="81"/>
      <c r="D26" s="81"/>
      <c r="E26" s="81"/>
      <c r="F26" s="81"/>
      <c r="G26" s="81"/>
      <c r="H26" s="81"/>
      <c r="I26" s="81"/>
      <c r="J26" s="82"/>
      <c r="K26" s="80"/>
      <c r="L26" s="81"/>
      <c r="M26" s="82"/>
    </row>
    <row r="27" spans="1:13" x14ac:dyDescent="0.25">
      <c r="A27" s="80" t="s">
        <v>21</v>
      </c>
      <c r="B27" s="81"/>
      <c r="C27" s="81"/>
      <c r="D27" s="81"/>
      <c r="E27" s="81"/>
      <c r="F27" s="81"/>
      <c r="G27" s="81"/>
      <c r="H27" s="81"/>
      <c r="I27" s="81"/>
      <c r="J27" s="82"/>
      <c r="K27" s="80">
        <v>24509</v>
      </c>
      <c r="L27" s="81"/>
      <c r="M27" s="82"/>
    </row>
    <row r="28" spans="1:13" x14ac:dyDescent="0.25">
      <c r="A28" s="77" t="s">
        <v>22</v>
      </c>
      <c r="B28" s="78"/>
      <c r="C28" s="78"/>
      <c r="D28" s="78"/>
      <c r="E28" s="78"/>
      <c r="F28" s="78"/>
      <c r="G28" s="78"/>
      <c r="H28" s="78"/>
      <c r="I28" s="78"/>
      <c r="J28" s="79"/>
      <c r="K28" s="80">
        <v>164124</v>
      </c>
      <c r="L28" s="81"/>
      <c r="M28" s="82"/>
    </row>
  </sheetData>
  <mergeCells count="43">
    <mergeCell ref="B2:L4"/>
    <mergeCell ref="F6:I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O39" sqref="O39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5.42578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51" t="s">
        <v>17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6" spans="1:13" x14ac:dyDescent="0.25">
      <c r="F6" s="35" t="s">
        <v>65</v>
      </c>
      <c r="G6" s="35"/>
      <c r="H6" s="35"/>
      <c r="I6" s="35"/>
    </row>
    <row r="7" spans="1:13" x14ac:dyDescent="0.25">
      <c r="M7" t="s">
        <v>34</v>
      </c>
    </row>
    <row r="8" spans="1:13" x14ac:dyDescent="0.25">
      <c r="A8" s="83" t="s">
        <v>18</v>
      </c>
      <c r="B8" s="84"/>
      <c r="C8" s="84"/>
      <c r="D8" s="84"/>
      <c r="E8" s="84"/>
      <c r="F8" s="84"/>
      <c r="G8" s="84"/>
      <c r="H8" s="84"/>
      <c r="I8" s="84"/>
      <c r="J8" s="85"/>
      <c r="K8" s="80">
        <f>K10+K11+K12</f>
        <v>8689509</v>
      </c>
      <c r="L8" s="81"/>
      <c r="M8" s="82"/>
    </row>
    <row r="9" spans="1:13" x14ac:dyDescent="0.25">
      <c r="A9" s="80" t="s">
        <v>19</v>
      </c>
      <c r="B9" s="81"/>
      <c r="C9" s="81"/>
      <c r="D9" s="81"/>
      <c r="E9" s="81"/>
      <c r="F9" s="81"/>
      <c r="G9" s="81"/>
      <c r="H9" s="81"/>
      <c r="I9" s="81"/>
      <c r="J9" s="82"/>
      <c r="K9" s="80"/>
      <c r="L9" s="81"/>
      <c r="M9" s="82"/>
    </row>
    <row r="10" spans="1:13" x14ac:dyDescent="0.25">
      <c r="A10" s="80" t="s">
        <v>20</v>
      </c>
      <c r="B10" s="81"/>
      <c r="C10" s="81"/>
      <c r="D10" s="81"/>
      <c r="E10" s="81"/>
      <c r="F10" s="81"/>
      <c r="G10" s="81"/>
      <c r="H10" s="81"/>
      <c r="I10" s="81"/>
      <c r="J10" s="82"/>
      <c r="K10" s="80">
        <f>K16</f>
        <v>291214</v>
      </c>
      <c r="L10" s="81"/>
      <c r="M10" s="82"/>
    </row>
    <row r="11" spans="1:13" x14ac:dyDescent="0.25">
      <c r="A11" s="80" t="s">
        <v>21</v>
      </c>
      <c r="B11" s="81"/>
      <c r="C11" s="81"/>
      <c r="D11" s="81"/>
      <c r="E11" s="81"/>
      <c r="F11" s="81"/>
      <c r="G11" s="81"/>
      <c r="H11" s="81"/>
      <c r="I11" s="81"/>
      <c r="J11" s="82"/>
      <c r="K11" s="80">
        <f>K17+K22+K27</f>
        <v>3807768</v>
      </c>
      <c r="L11" s="81"/>
      <c r="M11" s="82"/>
    </row>
    <row r="12" spans="1:13" x14ac:dyDescent="0.25">
      <c r="A12" s="77" t="s">
        <v>22</v>
      </c>
      <c r="B12" s="78"/>
      <c r="C12" s="78"/>
      <c r="D12" s="78"/>
      <c r="E12" s="78"/>
      <c r="F12" s="78"/>
      <c r="G12" s="78"/>
      <c r="H12" s="78"/>
      <c r="I12" s="78"/>
      <c r="J12" s="79"/>
      <c r="K12" s="80">
        <f>K18+K23+K28</f>
        <v>4590527</v>
      </c>
      <c r="L12" s="81"/>
      <c r="M12" s="82"/>
    </row>
    <row r="13" spans="1:13" x14ac:dyDescent="0.25">
      <c r="A13" s="83" t="s">
        <v>60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1:13" x14ac:dyDescent="0.25">
      <c r="A14" s="83"/>
      <c r="B14" s="84"/>
      <c r="C14" s="84"/>
      <c r="D14" s="84"/>
      <c r="E14" s="84"/>
      <c r="F14" s="84"/>
      <c r="G14" s="84"/>
      <c r="H14" s="84"/>
      <c r="I14" s="84"/>
      <c r="J14" s="85"/>
      <c r="K14" s="80"/>
      <c r="L14" s="81"/>
      <c r="M14" s="82"/>
    </row>
    <row r="15" spans="1:13" x14ac:dyDescent="0.25">
      <c r="A15" s="80" t="s">
        <v>19</v>
      </c>
      <c r="B15" s="81"/>
      <c r="C15" s="81"/>
      <c r="D15" s="81"/>
      <c r="E15" s="81"/>
      <c r="F15" s="81"/>
      <c r="G15" s="81"/>
      <c r="H15" s="81"/>
      <c r="I15" s="81"/>
      <c r="J15" s="82"/>
      <c r="K15" s="80"/>
      <c r="L15" s="81"/>
      <c r="M15" s="82"/>
    </row>
    <row r="16" spans="1:13" x14ac:dyDescent="0.25">
      <c r="A16" s="80" t="s">
        <v>20</v>
      </c>
      <c r="B16" s="81"/>
      <c r="C16" s="81"/>
      <c r="D16" s="81"/>
      <c r="E16" s="81"/>
      <c r="F16" s="81"/>
      <c r="G16" s="81"/>
      <c r="H16" s="81"/>
      <c r="I16" s="81"/>
      <c r="J16" s="82"/>
      <c r="K16" s="80">
        <v>291214</v>
      </c>
      <c r="L16" s="81"/>
      <c r="M16" s="82"/>
    </row>
    <row r="17" spans="1:13" x14ac:dyDescent="0.25">
      <c r="A17" s="80" t="s">
        <v>21</v>
      </c>
      <c r="B17" s="81"/>
      <c r="C17" s="81"/>
      <c r="D17" s="81"/>
      <c r="E17" s="81"/>
      <c r="F17" s="81"/>
      <c r="G17" s="81"/>
      <c r="H17" s="81"/>
      <c r="I17" s="81"/>
      <c r="J17" s="82"/>
      <c r="K17" s="80">
        <v>3590623</v>
      </c>
      <c r="L17" s="81"/>
      <c r="M17" s="82"/>
    </row>
    <row r="18" spans="1:13" x14ac:dyDescent="0.25">
      <c r="A18" s="77" t="s">
        <v>22</v>
      </c>
      <c r="B18" s="78"/>
      <c r="C18" s="78"/>
      <c r="D18" s="78"/>
      <c r="E18" s="78"/>
      <c r="F18" s="78"/>
      <c r="G18" s="78"/>
      <c r="H18" s="78"/>
      <c r="I18" s="78"/>
      <c r="J18" s="79"/>
      <c r="K18" s="80">
        <v>1136655</v>
      </c>
      <c r="L18" s="81"/>
      <c r="M18" s="82"/>
    </row>
    <row r="19" spans="1:13" x14ac:dyDescent="0.25">
      <c r="A19" s="83" t="s">
        <v>26</v>
      </c>
      <c r="B19" s="84"/>
      <c r="C19" s="84"/>
      <c r="D19" s="84"/>
      <c r="E19" s="84"/>
      <c r="F19" s="84"/>
      <c r="G19" s="84"/>
      <c r="H19" s="84"/>
      <c r="I19" s="84"/>
      <c r="J19" s="85"/>
      <c r="K19" s="80"/>
      <c r="L19" s="81"/>
      <c r="M19" s="82"/>
    </row>
    <row r="20" spans="1:13" x14ac:dyDescent="0.25">
      <c r="A20" s="80" t="s">
        <v>19</v>
      </c>
      <c r="B20" s="81"/>
      <c r="C20" s="81"/>
      <c r="D20" s="81"/>
      <c r="E20" s="81"/>
      <c r="F20" s="81"/>
      <c r="G20" s="81"/>
      <c r="H20" s="81"/>
      <c r="I20" s="81"/>
      <c r="J20" s="82"/>
      <c r="K20" s="80"/>
      <c r="L20" s="81"/>
      <c r="M20" s="82"/>
    </row>
    <row r="21" spans="1:13" x14ac:dyDescent="0.25">
      <c r="A21" s="80" t="s">
        <v>20</v>
      </c>
      <c r="B21" s="81"/>
      <c r="C21" s="81"/>
      <c r="D21" s="81"/>
      <c r="E21" s="81"/>
      <c r="F21" s="81"/>
      <c r="G21" s="81"/>
      <c r="H21" s="81"/>
      <c r="I21" s="81"/>
      <c r="J21" s="82"/>
      <c r="K21" s="80"/>
      <c r="L21" s="81"/>
      <c r="M21" s="82"/>
    </row>
    <row r="22" spans="1:13" x14ac:dyDescent="0.25">
      <c r="A22" s="80" t="s">
        <v>21</v>
      </c>
      <c r="B22" s="81"/>
      <c r="C22" s="81"/>
      <c r="D22" s="81"/>
      <c r="E22" s="81"/>
      <c r="F22" s="81"/>
      <c r="G22" s="81"/>
      <c r="H22" s="81"/>
      <c r="I22" s="81"/>
      <c r="J22" s="82"/>
      <c r="K22" s="80">
        <v>190549</v>
      </c>
      <c r="L22" s="81"/>
      <c r="M22" s="82"/>
    </row>
    <row r="23" spans="1:13" x14ac:dyDescent="0.25">
      <c r="A23" s="77" t="s">
        <v>22</v>
      </c>
      <c r="B23" s="78"/>
      <c r="C23" s="78"/>
      <c r="D23" s="78"/>
      <c r="E23" s="78"/>
      <c r="F23" s="78"/>
      <c r="G23" s="78"/>
      <c r="H23" s="78"/>
      <c r="I23" s="78"/>
      <c r="J23" s="79"/>
      <c r="K23" s="80">
        <v>3319355</v>
      </c>
      <c r="L23" s="81"/>
      <c r="M23" s="82"/>
    </row>
    <row r="24" spans="1:13" x14ac:dyDescent="0.25">
      <c r="A24" s="83" t="s">
        <v>27</v>
      </c>
      <c r="B24" s="84"/>
      <c r="C24" s="84"/>
      <c r="D24" s="84"/>
      <c r="E24" s="84"/>
      <c r="F24" s="84"/>
      <c r="G24" s="84"/>
      <c r="H24" s="84"/>
      <c r="I24" s="84"/>
      <c r="J24" s="85"/>
      <c r="K24" s="80"/>
      <c r="L24" s="81"/>
      <c r="M24" s="82"/>
    </row>
    <row r="25" spans="1:13" x14ac:dyDescent="0.25">
      <c r="A25" s="80" t="s">
        <v>19</v>
      </c>
      <c r="B25" s="81"/>
      <c r="C25" s="81"/>
      <c r="D25" s="81"/>
      <c r="E25" s="81"/>
      <c r="F25" s="81"/>
      <c r="G25" s="81"/>
      <c r="H25" s="81"/>
      <c r="I25" s="81"/>
      <c r="J25" s="82"/>
      <c r="K25" s="80"/>
      <c r="L25" s="81"/>
      <c r="M25" s="82"/>
    </row>
    <row r="26" spans="1:13" x14ac:dyDescent="0.25">
      <c r="A26" s="80" t="s">
        <v>20</v>
      </c>
      <c r="B26" s="81"/>
      <c r="C26" s="81"/>
      <c r="D26" s="81"/>
      <c r="E26" s="81"/>
      <c r="F26" s="81"/>
      <c r="G26" s="81"/>
      <c r="H26" s="81"/>
      <c r="I26" s="81"/>
      <c r="J26" s="82"/>
      <c r="K26" s="80"/>
      <c r="L26" s="81"/>
      <c r="M26" s="82"/>
    </row>
    <row r="27" spans="1:13" x14ac:dyDescent="0.25">
      <c r="A27" s="80" t="s">
        <v>21</v>
      </c>
      <c r="B27" s="81"/>
      <c r="C27" s="81"/>
      <c r="D27" s="81"/>
      <c r="E27" s="81"/>
      <c r="F27" s="81"/>
      <c r="G27" s="81"/>
      <c r="H27" s="81"/>
      <c r="I27" s="81"/>
      <c r="J27" s="82"/>
      <c r="K27" s="80">
        <v>26596</v>
      </c>
      <c r="L27" s="81"/>
      <c r="M27" s="82"/>
    </row>
    <row r="28" spans="1:13" x14ac:dyDescent="0.25">
      <c r="A28" s="77" t="s">
        <v>22</v>
      </c>
      <c r="B28" s="78"/>
      <c r="C28" s="78"/>
      <c r="D28" s="78"/>
      <c r="E28" s="78"/>
      <c r="F28" s="78"/>
      <c r="G28" s="78"/>
      <c r="H28" s="78"/>
      <c r="I28" s="78"/>
      <c r="J28" s="79"/>
      <c r="K28" s="80">
        <v>134517</v>
      </c>
      <c r="L28" s="81"/>
      <c r="M28" s="82"/>
    </row>
  </sheetData>
  <mergeCells count="43"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F6:I6"/>
    <mergeCell ref="A8:J8"/>
    <mergeCell ref="K8:M8"/>
    <mergeCell ref="A9:J9"/>
    <mergeCell ref="K9:M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E32" sqref="E32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6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51" t="s">
        <v>17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6" spans="1:13" x14ac:dyDescent="0.25">
      <c r="F6" s="35" t="s">
        <v>66</v>
      </c>
      <c r="G6" s="35"/>
      <c r="H6" s="35"/>
      <c r="I6" s="35"/>
    </row>
    <row r="7" spans="1:13" x14ac:dyDescent="0.25">
      <c r="M7" t="s">
        <v>34</v>
      </c>
    </row>
    <row r="8" spans="1:13" x14ac:dyDescent="0.25">
      <c r="A8" s="83" t="s">
        <v>18</v>
      </c>
      <c r="B8" s="84"/>
      <c r="C8" s="84"/>
      <c r="D8" s="84"/>
      <c r="E8" s="84"/>
      <c r="F8" s="84"/>
      <c r="G8" s="84"/>
      <c r="H8" s="84"/>
      <c r="I8" s="84"/>
      <c r="J8" s="85"/>
      <c r="K8" s="80">
        <f>K10+K11+K12</f>
        <v>8829768</v>
      </c>
      <c r="L8" s="81"/>
      <c r="M8" s="82"/>
    </row>
    <row r="9" spans="1:13" x14ac:dyDescent="0.25">
      <c r="A9" s="80" t="s">
        <v>19</v>
      </c>
      <c r="B9" s="81"/>
      <c r="C9" s="81"/>
      <c r="D9" s="81"/>
      <c r="E9" s="81"/>
      <c r="F9" s="81"/>
      <c r="G9" s="81"/>
      <c r="H9" s="81"/>
      <c r="I9" s="81"/>
      <c r="J9" s="82"/>
      <c r="K9" s="80"/>
      <c r="L9" s="81"/>
      <c r="M9" s="82"/>
    </row>
    <row r="10" spans="1:13" x14ac:dyDescent="0.25">
      <c r="A10" s="80" t="s">
        <v>20</v>
      </c>
      <c r="B10" s="81"/>
      <c r="C10" s="81"/>
      <c r="D10" s="81"/>
      <c r="E10" s="81"/>
      <c r="F10" s="81"/>
      <c r="G10" s="81"/>
      <c r="H10" s="81"/>
      <c r="I10" s="81"/>
      <c r="J10" s="82"/>
      <c r="K10" s="80">
        <f>K16</f>
        <v>293026</v>
      </c>
      <c r="L10" s="81"/>
      <c r="M10" s="82"/>
    </row>
    <row r="11" spans="1:13" x14ac:dyDescent="0.25">
      <c r="A11" s="80" t="s">
        <v>21</v>
      </c>
      <c r="B11" s="81"/>
      <c r="C11" s="81"/>
      <c r="D11" s="81"/>
      <c r="E11" s="81"/>
      <c r="F11" s="81"/>
      <c r="G11" s="81"/>
      <c r="H11" s="81"/>
      <c r="I11" s="81"/>
      <c r="J11" s="82"/>
      <c r="K11" s="80">
        <f>K17+K22+K27</f>
        <v>3864514</v>
      </c>
      <c r="L11" s="81"/>
      <c r="M11" s="82"/>
    </row>
    <row r="12" spans="1:13" x14ac:dyDescent="0.25">
      <c r="A12" s="77" t="s">
        <v>22</v>
      </c>
      <c r="B12" s="78"/>
      <c r="C12" s="78"/>
      <c r="D12" s="78"/>
      <c r="E12" s="78"/>
      <c r="F12" s="78"/>
      <c r="G12" s="78"/>
      <c r="H12" s="78"/>
      <c r="I12" s="78"/>
      <c r="J12" s="79"/>
      <c r="K12" s="80">
        <f>K18+K23+K28</f>
        <v>4672228</v>
      </c>
      <c r="L12" s="81"/>
      <c r="M12" s="82"/>
    </row>
    <row r="13" spans="1:13" x14ac:dyDescent="0.25">
      <c r="A13" s="83" t="s">
        <v>60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1:13" x14ac:dyDescent="0.25">
      <c r="A14" s="83"/>
      <c r="B14" s="84"/>
      <c r="C14" s="84"/>
      <c r="D14" s="84"/>
      <c r="E14" s="84"/>
      <c r="F14" s="84"/>
      <c r="G14" s="84"/>
      <c r="H14" s="84"/>
      <c r="I14" s="84"/>
      <c r="J14" s="85"/>
      <c r="K14" s="80"/>
      <c r="L14" s="81"/>
      <c r="M14" s="82"/>
    </row>
    <row r="15" spans="1:13" x14ac:dyDescent="0.25">
      <c r="A15" s="80" t="s">
        <v>19</v>
      </c>
      <c r="B15" s="81"/>
      <c r="C15" s="81"/>
      <c r="D15" s="81"/>
      <c r="E15" s="81"/>
      <c r="F15" s="81"/>
      <c r="G15" s="81"/>
      <c r="H15" s="81"/>
      <c r="I15" s="81"/>
      <c r="J15" s="82"/>
      <c r="K15" s="80"/>
      <c r="L15" s="81"/>
      <c r="M15" s="82"/>
    </row>
    <row r="16" spans="1:13" x14ac:dyDescent="0.25">
      <c r="A16" s="80" t="s">
        <v>20</v>
      </c>
      <c r="B16" s="81"/>
      <c r="C16" s="81"/>
      <c r="D16" s="81"/>
      <c r="E16" s="81"/>
      <c r="F16" s="81"/>
      <c r="G16" s="81"/>
      <c r="H16" s="81"/>
      <c r="I16" s="81"/>
      <c r="J16" s="82"/>
      <c r="K16" s="80">
        <v>293026</v>
      </c>
      <c r="L16" s="81"/>
      <c r="M16" s="82"/>
    </row>
    <row r="17" spans="1:13" x14ac:dyDescent="0.25">
      <c r="A17" s="80" t="s">
        <v>21</v>
      </c>
      <c r="B17" s="81"/>
      <c r="C17" s="81"/>
      <c r="D17" s="81"/>
      <c r="E17" s="81"/>
      <c r="F17" s="81"/>
      <c r="G17" s="81"/>
      <c r="H17" s="81"/>
      <c r="I17" s="81"/>
      <c r="J17" s="82"/>
      <c r="K17" s="80">
        <v>3657979</v>
      </c>
      <c r="L17" s="81"/>
      <c r="M17" s="82"/>
    </row>
    <row r="18" spans="1:13" x14ac:dyDescent="0.25">
      <c r="A18" s="77" t="s">
        <v>22</v>
      </c>
      <c r="B18" s="78"/>
      <c r="C18" s="78"/>
      <c r="D18" s="78"/>
      <c r="E18" s="78"/>
      <c r="F18" s="78"/>
      <c r="G18" s="78"/>
      <c r="H18" s="78"/>
      <c r="I18" s="78"/>
      <c r="J18" s="79"/>
      <c r="K18" s="80">
        <v>1241598</v>
      </c>
      <c r="L18" s="81"/>
      <c r="M18" s="82"/>
    </row>
    <row r="19" spans="1:13" x14ac:dyDescent="0.25">
      <c r="A19" s="83" t="s">
        <v>26</v>
      </c>
      <c r="B19" s="84"/>
      <c r="C19" s="84"/>
      <c r="D19" s="84"/>
      <c r="E19" s="84"/>
      <c r="F19" s="84"/>
      <c r="G19" s="84"/>
      <c r="H19" s="84"/>
      <c r="I19" s="84"/>
      <c r="J19" s="85"/>
      <c r="K19" s="80"/>
      <c r="L19" s="81"/>
      <c r="M19" s="82"/>
    </row>
    <row r="20" spans="1:13" x14ac:dyDescent="0.25">
      <c r="A20" s="80" t="s">
        <v>19</v>
      </c>
      <c r="B20" s="81"/>
      <c r="C20" s="81"/>
      <c r="D20" s="81"/>
      <c r="E20" s="81"/>
      <c r="F20" s="81"/>
      <c r="G20" s="81"/>
      <c r="H20" s="81"/>
      <c r="I20" s="81"/>
      <c r="J20" s="82"/>
      <c r="K20" s="80"/>
      <c r="L20" s="81"/>
      <c r="M20" s="82"/>
    </row>
    <row r="21" spans="1:13" x14ac:dyDescent="0.25">
      <c r="A21" s="80" t="s">
        <v>20</v>
      </c>
      <c r="B21" s="81"/>
      <c r="C21" s="81"/>
      <c r="D21" s="81"/>
      <c r="E21" s="81"/>
      <c r="F21" s="81"/>
      <c r="G21" s="81"/>
      <c r="H21" s="81"/>
      <c r="I21" s="81"/>
      <c r="J21" s="82"/>
      <c r="K21" s="80"/>
      <c r="L21" s="81"/>
      <c r="M21" s="82"/>
    </row>
    <row r="22" spans="1:13" x14ac:dyDescent="0.25">
      <c r="A22" s="80" t="s">
        <v>21</v>
      </c>
      <c r="B22" s="81"/>
      <c r="C22" s="81"/>
      <c r="D22" s="81"/>
      <c r="E22" s="81"/>
      <c r="F22" s="81"/>
      <c r="G22" s="81"/>
      <c r="H22" s="81"/>
      <c r="I22" s="81"/>
      <c r="J22" s="82"/>
      <c r="K22" s="80">
        <v>180710</v>
      </c>
      <c r="L22" s="81"/>
      <c r="M22" s="82"/>
    </row>
    <row r="23" spans="1:13" x14ac:dyDescent="0.25">
      <c r="A23" s="77" t="s">
        <v>22</v>
      </c>
      <c r="B23" s="78"/>
      <c r="C23" s="78"/>
      <c r="D23" s="78"/>
      <c r="E23" s="78"/>
      <c r="F23" s="78"/>
      <c r="G23" s="78"/>
      <c r="H23" s="78"/>
      <c r="I23" s="78"/>
      <c r="J23" s="79"/>
      <c r="K23" s="80">
        <v>3279999</v>
      </c>
      <c r="L23" s="81"/>
      <c r="M23" s="82"/>
    </row>
    <row r="24" spans="1:13" x14ac:dyDescent="0.25">
      <c r="A24" s="83" t="s">
        <v>27</v>
      </c>
      <c r="B24" s="84"/>
      <c r="C24" s="84"/>
      <c r="D24" s="84"/>
      <c r="E24" s="84"/>
      <c r="F24" s="84"/>
      <c r="G24" s="84"/>
      <c r="H24" s="84"/>
      <c r="I24" s="84"/>
      <c r="J24" s="85"/>
      <c r="K24" s="80"/>
      <c r="L24" s="81"/>
      <c r="M24" s="82"/>
    </row>
    <row r="25" spans="1:13" x14ac:dyDescent="0.25">
      <c r="A25" s="80" t="s">
        <v>19</v>
      </c>
      <c r="B25" s="81"/>
      <c r="C25" s="81"/>
      <c r="D25" s="81"/>
      <c r="E25" s="81"/>
      <c r="F25" s="81"/>
      <c r="G25" s="81"/>
      <c r="H25" s="81"/>
      <c r="I25" s="81"/>
      <c r="J25" s="82"/>
      <c r="K25" s="80"/>
      <c r="L25" s="81"/>
      <c r="M25" s="82"/>
    </row>
    <row r="26" spans="1:13" x14ac:dyDescent="0.25">
      <c r="A26" s="80" t="s">
        <v>20</v>
      </c>
      <c r="B26" s="81"/>
      <c r="C26" s="81"/>
      <c r="D26" s="81"/>
      <c r="E26" s="81"/>
      <c r="F26" s="81"/>
      <c r="G26" s="81"/>
      <c r="H26" s="81"/>
      <c r="I26" s="81"/>
      <c r="J26" s="82"/>
      <c r="K26" s="80"/>
      <c r="L26" s="81"/>
      <c r="M26" s="82"/>
    </row>
    <row r="27" spans="1:13" x14ac:dyDescent="0.25">
      <c r="A27" s="80" t="s">
        <v>21</v>
      </c>
      <c r="B27" s="81"/>
      <c r="C27" s="81"/>
      <c r="D27" s="81"/>
      <c r="E27" s="81"/>
      <c r="F27" s="81"/>
      <c r="G27" s="81"/>
      <c r="H27" s="81"/>
      <c r="I27" s="81"/>
      <c r="J27" s="82"/>
      <c r="K27" s="80">
        <v>25825</v>
      </c>
      <c r="L27" s="81"/>
      <c r="M27" s="82"/>
    </row>
    <row r="28" spans="1:13" x14ac:dyDescent="0.25">
      <c r="A28" s="77" t="s">
        <v>22</v>
      </c>
      <c r="B28" s="78"/>
      <c r="C28" s="78"/>
      <c r="D28" s="78"/>
      <c r="E28" s="78"/>
      <c r="F28" s="78"/>
      <c r="G28" s="78"/>
      <c r="H28" s="78"/>
      <c r="I28" s="78"/>
      <c r="J28" s="79"/>
      <c r="K28" s="80">
        <v>150631</v>
      </c>
      <c r="L28" s="81"/>
      <c r="M28" s="82"/>
    </row>
  </sheetData>
  <mergeCells count="43">
    <mergeCell ref="B2:L4"/>
    <mergeCell ref="F6:I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ПО </vt:lpstr>
      <vt:lpstr>стандарты раскрытия(ПП РФ №24)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2013-01-14T05:06:47Z</dcterms:modified>
</cp:coreProperties>
</file>